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bennett/Desktop/"/>
    </mc:Choice>
  </mc:AlternateContent>
  <xr:revisionPtr revIDLastSave="0" documentId="13_ncr:1_{AFBF3D89-65CF-B441-9BEB-9763944DC960}" xr6:coauthVersionLast="45" xr6:coauthVersionMax="45" xr10:uidLastSave="{00000000-0000-0000-0000-000000000000}"/>
  <bookViews>
    <workbookView xWindow="-72000" yWindow="-3120" windowWidth="38400" windowHeight="21600" xr2:uid="{D405C41E-8129-43E5-A464-2DD65E2AAA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1" l="1"/>
  <c r="Q48" i="1" s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66" i="1" l="1"/>
  <c r="Q45" i="1"/>
  <c r="V27" i="1"/>
  <c r="S27" i="1"/>
  <c r="Q27" i="1"/>
  <c r="O27" i="1"/>
  <c r="N27" i="1"/>
  <c r="L27" i="1"/>
  <c r="J27" i="1"/>
  <c r="I27" i="1"/>
  <c r="T26" i="1"/>
  <c r="W26" i="1" s="1"/>
  <c r="T25" i="1"/>
  <c r="U25" i="1" s="1"/>
  <c r="G25" i="1"/>
  <c r="T24" i="1"/>
  <c r="W24" i="1" s="1"/>
  <c r="G24" i="1"/>
  <c r="W23" i="1"/>
  <c r="T23" i="1"/>
  <c r="U23" i="1" s="1"/>
  <c r="G23" i="1"/>
  <c r="T22" i="1"/>
  <c r="W22" i="1" s="1"/>
  <c r="G22" i="1"/>
  <c r="T21" i="1"/>
  <c r="U21" i="1" s="1"/>
  <c r="G21" i="1"/>
  <c r="T20" i="1"/>
  <c r="W20" i="1" s="1"/>
  <c r="G20" i="1"/>
  <c r="T19" i="1"/>
  <c r="U19" i="1" s="1"/>
  <c r="G19" i="1"/>
  <c r="T18" i="1"/>
  <c r="W18" i="1" s="1"/>
  <c r="G18" i="1"/>
  <c r="T17" i="1"/>
  <c r="U17" i="1" s="1"/>
  <c r="G17" i="1"/>
  <c r="T16" i="1"/>
  <c r="W16" i="1" s="1"/>
  <c r="G16" i="1"/>
  <c r="T15" i="1"/>
  <c r="U15" i="1" s="1"/>
  <c r="G15" i="1"/>
  <c r="T14" i="1"/>
  <c r="W14" i="1" s="1"/>
  <c r="G14" i="1"/>
  <c r="T13" i="1"/>
  <c r="U13" i="1" s="1"/>
  <c r="G13" i="1"/>
  <c r="T12" i="1"/>
  <c r="W12" i="1" s="1"/>
  <c r="G12" i="1"/>
  <c r="T11" i="1"/>
  <c r="U11" i="1" s="1"/>
  <c r="G11" i="1"/>
  <c r="W10" i="1"/>
  <c r="G10" i="1"/>
  <c r="W9" i="1"/>
  <c r="T9" i="1"/>
  <c r="U9" i="1" s="1"/>
  <c r="G9" i="1"/>
  <c r="T8" i="1"/>
  <c r="W8" i="1" s="1"/>
  <c r="G8" i="1"/>
  <c r="W25" i="1" l="1"/>
  <c r="W21" i="1"/>
  <c r="W19" i="1"/>
  <c r="W17" i="1"/>
  <c r="W15" i="1"/>
  <c r="W13" i="1"/>
  <c r="W11" i="1"/>
  <c r="U26" i="1"/>
  <c r="U8" i="1"/>
  <c r="U10" i="1"/>
  <c r="U12" i="1"/>
  <c r="U14" i="1"/>
  <c r="U16" i="1"/>
  <c r="U18" i="1"/>
  <c r="U20" i="1"/>
  <c r="U22" i="1"/>
  <c r="U24" i="1"/>
  <c r="T27" i="1"/>
  <c r="W27" i="1" l="1"/>
</calcChain>
</file>

<file path=xl/sharedStrings.xml><?xml version="1.0" encoding="utf-8"?>
<sst xmlns="http://schemas.openxmlformats.org/spreadsheetml/2006/main" count="138" uniqueCount="93">
  <si>
    <t>DEPARTMENT</t>
  </si>
  <si>
    <t>FIRE DEPARTMENT</t>
  </si>
  <si>
    <t>CODE</t>
  </si>
  <si>
    <t>To be completed by Others.</t>
  </si>
  <si>
    <t>FY19</t>
  </si>
  <si>
    <t>FY20</t>
  </si>
  <si>
    <t>FY21</t>
  </si>
  <si>
    <t>ACCOUNT</t>
  </si>
  <si>
    <t>DEPT</t>
  </si>
  <si>
    <t>ACCOUNT NAME</t>
  </si>
  <si>
    <t>EXPENDED</t>
  </si>
  <si>
    <t>AMENDED</t>
  </si>
  <si>
    <t>LEVEL- FUNDED BUDGET</t>
  </si>
  <si>
    <t xml:space="preserve">CHANGES / </t>
  </si>
  <si>
    <t>TOTAL BUDGET REQUEST</t>
  </si>
  <si>
    <t>% change from FY19</t>
  </si>
  <si>
    <t>AC</t>
  </si>
  <si>
    <t>TA</t>
  </si>
  <si>
    <t>NUMBER</t>
  </si>
  <si>
    <t xml:space="preserve"> BUDGET</t>
  </si>
  <si>
    <t>thru 11/05/19</t>
  </si>
  <si>
    <t>GROWTH</t>
  </si>
  <si>
    <t>Recommend</t>
  </si>
  <si>
    <t>FIR</t>
  </si>
  <si>
    <t>MANAGEMENT SALARIES-Fire Dept Sal</t>
  </si>
  <si>
    <t>OTHER REGULAR WAGES</t>
  </si>
  <si>
    <t>PURCHASE OF SERVICES</t>
  </si>
  <si>
    <t>ELECTRICITY</t>
  </si>
  <si>
    <t>HEATING (GAS/OIL)</t>
  </si>
  <si>
    <t>BUILDING REPAIRS &amp; MAINTENANCE</t>
  </si>
  <si>
    <t>VEHICLE REPAIR/MAINTENANCE</t>
  </si>
  <si>
    <t>EQUIP REPAIR/MAINTENANCE</t>
  </si>
  <si>
    <t>PROFESSIONAL DEVELOPMENT</t>
  </si>
  <si>
    <t>TELECOMM (CABLE/INTERNET/PHONE)</t>
  </si>
  <si>
    <t>POSTAGE &amp; MAILING</t>
  </si>
  <si>
    <t>OFFICE SUPPLIES</t>
  </si>
  <si>
    <t>VEHICLE FUEL</t>
  </si>
  <si>
    <t>MISC. OTHER SUPPLIES</t>
  </si>
  <si>
    <t>OTHER CHARGES/EXPENSES</t>
  </si>
  <si>
    <t>CLOTHING/BOOTS</t>
  </si>
  <si>
    <t>DUES/MEMBERSHIPS/LICENSING</t>
  </si>
  <si>
    <t>CAPITAL (REPLACEMENT OF EQUIPMENT)</t>
  </si>
  <si>
    <t>The budget will be presented at the Annual Town Meeting in its usual format.  In order to understand what makes up the total of your department’s (1) Salaries &amp; Wages, and 
(2) Expenses, please complete the bottom section.  This will allow me to fully understand what your department’s costs are made up of.  This worksheet is for internal use only.</t>
  </si>
  <si>
    <t>To complete this section, please separate the total amount requested into categories which best reflect the actual costs.</t>
  </si>
  <si>
    <t>Some examples of categories relating to Salary &amp; Wages include:  Salary, Wages, Overtime, Shift Differentials, Uniform Allowance, Stipends, etc.</t>
  </si>
  <si>
    <t>Some examples of categories relating to Expenses include:  Repairs &amp; Maintenance, Contracts, Legal Expense, Communications, Mailings/Postage, Office Supplies, Computer Expenses, Building and Equipment Repairs and Maintenance, Travel &amp; Training, etc.</t>
  </si>
  <si>
    <t>Computer Software</t>
  </si>
  <si>
    <t>VADAR New Account Numbers</t>
  </si>
  <si>
    <t>SALARY - SUB CATEGORIES (Justification)</t>
  </si>
  <si>
    <t>01-220-5110-000000</t>
  </si>
  <si>
    <t>Fire Salaries</t>
  </si>
  <si>
    <t xml:space="preserve">SALARY &amp; WAGES TOTAL:  </t>
  </si>
  <si>
    <t>Salary &amp; Wages total should EQUAL Total Dept Budget for Salaries &amp; Wages</t>
  </si>
  <si>
    <t>EXPENSE - SUB CATEGORIES (Justification)</t>
  </si>
  <si>
    <t>01-220-5200-000000</t>
  </si>
  <si>
    <t>01-220-5210-000000</t>
  </si>
  <si>
    <t>Electricity</t>
  </si>
  <si>
    <t>01-220-5215-000000</t>
  </si>
  <si>
    <t>Heating Oil; Propane</t>
  </si>
  <si>
    <t>01-220-5240-000000</t>
  </si>
  <si>
    <t>Repair/Maintenance - Building</t>
  </si>
  <si>
    <t>01-220-5242-000000</t>
  </si>
  <si>
    <t>Repair/Maintenance - Vehicles</t>
  </si>
  <si>
    <t>01-220-5244-000000</t>
  </si>
  <si>
    <t>Repair/Maintenance - Firefighting Equipment; Repair/Maintenance -Communications</t>
  </si>
  <si>
    <t>01-220-5308-000000</t>
  </si>
  <si>
    <t>Tuition and Training; Confrences and Meetings</t>
  </si>
  <si>
    <t>01-220-5340-000000</t>
  </si>
  <si>
    <t>Telephones and Communications</t>
  </si>
  <si>
    <t>01-220-5345-000000</t>
  </si>
  <si>
    <t>Postage</t>
  </si>
  <si>
    <t>01-220-5420-000000</t>
  </si>
  <si>
    <t>General Office Supplies</t>
  </si>
  <si>
    <t>01-220-5480-000000</t>
  </si>
  <si>
    <t>Gasoline and Diesel Fuel - Vehicles</t>
  </si>
  <si>
    <t>01-220-5525-000000</t>
  </si>
  <si>
    <t>MISC. OTHER SUPPLIES-FF Supression/Dry Hydrant</t>
  </si>
  <si>
    <t>FF Supression Material; FF Supplies- Dry Hydrant</t>
  </si>
  <si>
    <t>01-220-5580-000000</t>
  </si>
  <si>
    <t>OTHER CHARGES &amp; EXP</t>
  </si>
  <si>
    <t>Miscellaneous Supplies; Other Charges and Expenses</t>
  </si>
  <si>
    <t>01-220-5582-000000</t>
  </si>
  <si>
    <t>Uniforms</t>
  </si>
  <si>
    <t>01-220-5730-000000</t>
  </si>
  <si>
    <t>Dues and Memberships</t>
  </si>
  <si>
    <t>01-220-5870-000000</t>
  </si>
  <si>
    <t>Computers; Personnel FF Equipment - (Turnout Gear)</t>
  </si>
  <si>
    <t>Rentals/Leases</t>
  </si>
  <si>
    <t>EMS Expenses (includes 780-75)</t>
  </si>
  <si>
    <t xml:space="preserve">EXPENSE TOTAL:  </t>
  </si>
  <si>
    <t>Expense total should EQUAL Total Dept Budget for Expenses</t>
  </si>
  <si>
    <t>John Bennett</t>
  </si>
  <si>
    <t xml:space="preserve"> IAM Responding, IMC and other software &amp; special services.  Costs are increasing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</si>
</sst>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"/>
    <numFmt numFmtId="166" formatCode="000"/>
    <numFmt numFmtId="167" formatCode="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0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0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0" fontId="12" fillId="5" borderId="0" xfId="0" applyNumberFormat="1" applyFont="1" applyFill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0" fontId="12" fillId="0" borderId="0" xfId="0" applyNumberFormat="1" applyFont="1" applyAlignment="1">
      <alignment horizontal="center" vertical="center" wrapText="1"/>
    </xf>
    <xf numFmtId="40" fontId="13" fillId="0" borderId="0" xfId="0" applyNumberFormat="1" applyFont="1" applyAlignment="1">
      <alignment horizontal="center" vertical="center" wrapText="1"/>
    </xf>
    <xf numFmtId="164" fontId="12" fillId="5" borderId="0" xfId="0" applyNumberFormat="1" applyFont="1" applyFill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vertical="center"/>
    </xf>
    <xf numFmtId="40" fontId="7" fillId="5" borderId="0" xfId="0" applyNumberFormat="1" applyFont="1" applyFill="1" applyAlignment="1">
      <alignment vertical="center"/>
    </xf>
    <xf numFmtId="43" fontId="7" fillId="6" borderId="2" xfId="0" applyNumberFormat="1" applyFont="1" applyFill="1" applyBorder="1" applyAlignment="1">
      <alignment vertical="center"/>
    </xf>
    <xf numFmtId="10" fontId="8" fillId="0" borderId="3" xfId="0" applyNumberFormat="1" applyFont="1" applyBorder="1" applyAlignment="1">
      <alignment vertical="center"/>
    </xf>
    <xf numFmtId="43" fontId="8" fillId="0" borderId="2" xfId="1" applyFont="1" applyBorder="1" applyAlignment="1">
      <alignment vertical="center"/>
    </xf>
    <xf numFmtId="10" fontId="8" fillId="0" borderId="2" xfId="1" applyNumberFormat="1" applyFont="1" applyBorder="1" applyAlignment="1">
      <alignment vertical="center"/>
    </xf>
    <xf numFmtId="166" fontId="16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vertical="center"/>
    </xf>
    <xf numFmtId="43" fontId="1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7" fillId="2" borderId="4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3" fontId="8" fillId="7" borderId="2" xfId="0" applyNumberFormat="1" applyFont="1" applyFill="1" applyBorder="1" applyAlignment="1">
      <alignment vertical="center"/>
    </xf>
    <xf numFmtId="10" fontId="8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24" fillId="8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0" fontId="25" fillId="0" borderId="5" xfId="0" applyFont="1" applyFill="1" applyBorder="1" applyAlignment="1">
      <alignment horizontal="right" vertical="center"/>
    </xf>
    <xf numFmtId="44" fontId="7" fillId="7" borderId="2" xfId="2" applyFont="1" applyFill="1" applyBorder="1" applyAlignment="1">
      <alignment vertical="center"/>
    </xf>
    <xf numFmtId="10" fontId="8" fillId="0" borderId="8" xfId="0" applyNumberFormat="1" applyFont="1" applyBorder="1" applyAlignment="1">
      <alignment vertical="center"/>
    </xf>
    <xf numFmtId="43" fontId="7" fillId="7" borderId="2" xfId="0" applyNumberFormat="1" applyFont="1" applyFill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40" fontId="25" fillId="0" borderId="2" xfId="0" applyNumberFormat="1" applyFont="1" applyFill="1" applyBorder="1" applyAlignment="1">
      <alignment horizontal="right" vertical="center"/>
    </xf>
    <xf numFmtId="40" fontId="7" fillId="7" borderId="6" xfId="0" applyNumberFormat="1" applyFont="1" applyFill="1" applyBorder="1" applyAlignment="1">
      <alignment horizontal="left" vertical="center"/>
    </xf>
    <xf numFmtId="40" fontId="7" fillId="7" borderId="7" xfId="0" applyNumberFormat="1" applyFont="1" applyFill="1" applyBorder="1" applyAlignment="1">
      <alignment horizontal="left" vertical="center"/>
    </xf>
    <xf numFmtId="43" fontId="7" fillId="7" borderId="6" xfId="0" applyNumberFormat="1" applyFont="1" applyFill="1" applyBorder="1" applyAlignment="1">
      <alignment vertical="center"/>
    </xf>
    <xf numFmtId="43" fontId="7" fillId="7" borderId="7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0" fontId="7" fillId="7" borderId="5" xfId="0" applyNumberFormat="1" applyFont="1" applyFill="1" applyBorder="1" applyAlignment="1">
      <alignment horizontal="left" vertical="center"/>
    </xf>
    <xf numFmtId="40" fontId="7" fillId="7" borderId="6" xfId="0" applyNumberFormat="1" applyFont="1" applyFill="1" applyBorder="1" applyAlignment="1">
      <alignment horizontal="left" vertical="center"/>
    </xf>
    <xf numFmtId="40" fontId="7" fillId="7" borderId="7" xfId="0" applyNumberFormat="1" applyFont="1" applyFill="1" applyBorder="1" applyAlignment="1">
      <alignment horizontal="left" vertical="center"/>
    </xf>
    <xf numFmtId="43" fontId="7" fillId="7" borderId="6" xfId="0" applyNumberFormat="1" applyFont="1" applyFill="1" applyBorder="1" applyAlignment="1">
      <alignment horizontal="left" vertical="center"/>
    </xf>
    <xf numFmtId="43" fontId="7" fillId="7" borderId="7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40" fontId="8" fillId="7" borderId="5" xfId="0" applyNumberFormat="1" applyFont="1" applyFill="1" applyBorder="1" applyAlignment="1">
      <alignment horizontal="left" vertical="center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43" fontId="8" fillId="7" borderId="6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40" fontId="15" fillId="0" borderId="0" xfId="0" applyNumberFormat="1" applyFont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2FACD-E2BF-4C5B-B499-2B09ECFF52C5}">
  <dimension ref="A1:X100"/>
  <sheetViews>
    <sheetView tabSelected="1" zoomScale="140" zoomScaleNormal="140" workbookViewId="0">
      <selection activeCell="S23" sqref="S23"/>
    </sheetView>
  </sheetViews>
  <sheetFormatPr baseColWidth="10" defaultColWidth="9.1640625" defaultRowHeight="15" x14ac:dyDescent="0.2"/>
  <cols>
    <col min="1" max="1" width="2.6640625" style="47" customWidth="1"/>
    <col min="2" max="2" width="8.83203125" style="31" customWidth="1"/>
    <col min="3" max="3" width="10.6640625" style="31" customWidth="1"/>
    <col min="4" max="4" width="14" style="68" customWidth="1"/>
    <col min="5" max="5" width="1.6640625" style="10" customWidth="1"/>
    <col min="6" max="6" width="8.5" style="10" bestFit="1" customWidth="1"/>
    <col min="7" max="7" width="5.5" style="31" bestFit="1" customWidth="1"/>
    <col min="8" max="8" width="1.33203125" style="10" customWidth="1"/>
    <col min="9" max="9" width="38.5" style="10" customWidth="1"/>
    <col min="10" max="10" width="1.33203125" style="6" customWidth="1"/>
    <col min="11" max="11" width="0.83203125" style="7" customWidth="1"/>
    <col min="12" max="12" width="10.6640625" style="6" customWidth="1"/>
    <col min="13" max="13" width="0.83203125" style="7" customWidth="1"/>
    <col min="14" max="15" width="10.6640625" style="6" customWidth="1"/>
    <col min="16" max="16" width="0.83203125" style="7" customWidth="1"/>
    <col min="17" max="17" width="10.6640625" style="8" customWidth="1"/>
    <col min="18" max="18" width="1.6640625" style="6" customWidth="1"/>
    <col min="19" max="19" width="10.6640625" style="8" customWidth="1"/>
    <col min="20" max="20" width="10.83203125" style="6" customWidth="1"/>
    <col min="21" max="22" width="10.6640625" style="8" customWidth="1"/>
    <col min="23" max="23" width="11.6640625" style="9" bestFit="1" customWidth="1"/>
    <col min="24" max="16384" width="9.1640625" style="10"/>
  </cols>
  <sheetData>
    <row r="1" spans="1:23" ht="20" customHeight="1" x14ac:dyDescent="0.2">
      <c r="A1" s="1" t="s">
        <v>0</v>
      </c>
      <c r="B1" s="2"/>
      <c r="C1" s="2"/>
      <c r="D1" s="2"/>
      <c r="E1" s="3"/>
      <c r="F1" s="4"/>
      <c r="G1" s="5"/>
      <c r="H1" s="93" t="s">
        <v>1</v>
      </c>
      <c r="I1" s="93"/>
    </row>
    <row r="2" spans="1:23" ht="20" customHeight="1" x14ac:dyDescent="0.2">
      <c r="A2" s="1" t="s">
        <v>2</v>
      </c>
      <c r="B2" s="2"/>
      <c r="C2" s="2"/>
      <c r="D2" s="2"/>
      <c r="E2" s="3"/>
      <c r="F2" s="4"/>
      <c r="G2" s="5"/>
      <c r="H2" s="94">
        <v>220</v>
      </c>
      <c r="I2" s="94"/>
    </row>
    <row r="3" spans="1:23" ht="12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5" t="s">
        <v>3</v>
      </c>
      <c r="W3" s="95"/>
    </row>
    <row r="4" spans="1:23" s="14" customFormat="1" ht="16" customHeight="1" x14ac:dyDescent="0.2">
      <c r="A4" s="96"/>
      <c r="B4" s="96"/>
      <c r="C4" s="96"/>
      <c r="D4" s="96"/>
      <c r="E4" s="3"/>
      <c r="F4" s="12"/>
      <c r="G4" s="13"/>
      <c r="I4" s="12"/>
      <c r="J4"/>
      <c r="K4" s="15"/>
      <c r="L4" s="16" t="s">
        <v>4</v>
      </c>
      <c r="M4" s="15"/>
      <c r="N4" s="17" t="s">
        <v>5</v>
      </c>
      <c r="O4" s="16" t="s">
        <v>5</v>
      </c>
      <c r="P4" s="15"/>
      <c r="Q4" s="17" t="s">
        <v>6</v>
      </c>
      <c r="R4" s="18"/>
      <c r="S4" s="17" t="s">
        <v>6</v>
      </c>
      <c r="T4" s="17" t="s">
        <v>6</v>
      </c>
      <c r="U4" s="18" t="s">
        <v>6</v>
      </c>
      <c r="V4" s="17" t="s">
        <v>6</v>
      </c>
      <c r="W4" s="17" t="s">
        <v>6</v>
      </c>
    </row>
    <row r="5" spans="1:23" s="14" customFormat="1" ht="16" customHeight="1" x14ac:dyDescent="0.2">
      <c r="A5" s="96" t="s">
        <v>7</v>
      </c>
      <c r="B5" s="96"/>
      <c r="C5" s="96"/>
      <c r="D5" s="96"/>
      <c r="E5" s="3"/>
      <c r="F5" s="12" t="s">
        <v>8</v>
      </c>
      <c r="G5" s="13" t="s">
        <v>8</v>
      </c>
      <c r="I5" s="12" t="s">
        <v>9</v>
      </c>
      <c r="J5"/>
      <c r="K5" s="15"/>
      <c r="L5" s="16" t="s">
        <v>10</v>
      </c>
      <c r="M5" s="15"/>
      <c r="N5" s="19" t="s">
        <v>11</v>
      </c>
      <c r="O5" s="16" t="s">
        <v>10</v>
      </c>
      <c r="P5" s="15"/>
      <c r="Q5" s="97" t="s">
        <v>12</v>
      </c>
      <c r="R5" s="20"/>
      <c r="S5" s="17" t="s">
        <v>13</v>
      </c>
      <c r="T5" s="98" t="s">
        <v>14</v>
      </c>
      <c r="U5" s="99" t="s">
        <v>15</v>
      </c>
      <c r="V5" s="17" t="s">
        <v>16</v>
      </c>
      <c r="W5" s="17" t="s">
        <v>17</v>
      </c>
    </row>
    <row r="6" spans="1:23" s="14" customFormat="1" ht="16" customHeight="1" x14ac:dyDescent="0.2">
      <c r="A6" s="96" t="s">
        <v>18</v>
      </c>
      <c r="B6" s="96"/>
      <c r="C6" s="96"/>
      <c r="D6" s="96"/>
      <c r="E6" s="3"/>
      <c r="F6" s="12"/>
      <c r="G6" s="13" t="s">
        <v>2</v>
      </c>
      <c r="I6" s="12"/>
      <c r="J6"/>
      <c r="K6" s="15"/>
      <c r="L6" s="21">
        <v>43646</v>
      </c>
      <c r="M6" s="15"/>
      <c r="N6" s="19" t="s">
        <v>19</v>
      </c>
      <c r="O6" s="21" t="s">
        <v>20</v>
      </c>
      <c r="P6" s="15"/>
      <c r="Q6" s="97"/>
      <c r="R6" s="20"/>
      <c r="S6" s="17" t="s">
        <v>21</v>
      </c>
      <c r="T6" s="98"/>
      <c r="U6" s="99"/>
      <c r="V6" s="17" t="s">
        <v>22</v>
      </c>
      <c r="W6" s="22" t="s">
        <v>22</v>
      </c>
    </row>
    <row r="7" spans="1:23" s="14" customFormat="1" ht="16" customHeight="1" x14ac:dyDescent="0.2">
      <c r="A7" s="23"/>
      <c r="B7" s="24"/>
      <c r="C7" s="24"/>
      <c r="D7" s="25"/>
      <c r="E7" s="26"/>
      <c r="J7"/>
      <c r="K7" s="15"/>
      <c r="L7" s="21"/>
      <c r="M7" s="15"/>
      <c r="N7" s="19"/>
      <c r="O7" s="21"/>
      <c r="P7" s="15"/>
      <c r="Q7" s="17"/>
      <c r="R7" s="19"/>
      <c r="S7" s="17"/>
      <c r="T7" s="19"/>
      <c r="U7" s="19"/>
      <c r="V7" s="17"/>
      <c r="W7" s="22"/>
    </row>
    <row r="8" spans="1:23" ht="16" customHeight="1" x14ac:dyDescent="0.2">
      <c r="A8" s="27">
        <v>1</v>
      </c>
      <c r="B8" s="28">
        <v>220</v>
      </c>
      <c r="C8" s="28">
        <v>5110</v>
      </c>
      <c r="D8" s="29">
        <v>0</v>
      </c>
      <c r="E8" s="30"/>
      <c r="F8" s="10" t="s">
        <v>23</v>
      </c>
      <c r="G8" s="31">
        <f>B8</f>
        <v>220</v>
      </c>
      <c r="H8" s="32"/>
      <c r="I8" s="32" t="s">
        <v>24</v>
      </c>
      <c r="J8"/>
      <c r="K8" s="33"/>
      <c r="L8" s="34">
        <v>125562.43</v>
      </c>
      <c r="M8" s="33"/>
      <c r="N8" s="6">
        <v>145384</v>
      </c>
      <c r="O8" s="34">
        <v>44953.13</v>
      </c>
      <c r="P8" s="15"/>
      <c r="Q8" s="35">
        <v>145384</v>
      </c>
      <c r="R8" s="36"/>
      <c r="S8" s="35"/>
      <c r="T8" s="37">
        <f>S8+Q8</f>
        <v>145384</v>
      </c>
      <c r="U8" s="38">
        <f>IF(T8=0,"",(T8-N8)/N8)</f>
        <v>0</v>
      </c>
      <c r="V8" s="35"/>
      <c r="W8" s="35">
        <f>T8</f>
        <v>145384</v>
      </c>
    </row>
    <row r="9" spans="1:23" ht="16" customHeight="1" x14ac:dyDescent="0.2">
      <c r="A9" s="27">
        <v>1</v>
      </c>
      <c r="B9" s="28">
        <v>220</v>
      </c>
      <c r="C9" s="28">
        <v>5118</v>
      </c>
      <c r="D9" s="29">
        <v>0</v>
      </c>
      <c r="E9" s="30"/>
      <c r="F9" s="10" t="s">
        <v>23</v>
      </c>
      <c r="G9" s="31">
        <f t="shared" ref="G9:G25" si="0">B9</f>
        <v>220</v>
      </c>
      <c r="I9" s="32" t="s">
        <v>25</v>
      </c>
      <c r="J9"/>
      <c r="K9" s="33"/>
      <c r="L9" s="34"/>
      <c r="M9" s="33"/>
      <c r="O9" s="34"/>
      <c r="P9" s="15"/>
      <c r="Q9" s="35"/>
      <c r="R9" s="36"/>
      <c r="S9" s="35"/>
      <c r="T9" s="37">
        <f t="shared" ref="T9:T26" si="1">S9+Q9</f>
        <v>0</v>
      </c>
      <c r="U9" s="38" t="str">
        <f t="shared" ref="U9:U26" si="2">IF(T9=0,"",(T9-N9)/N9)</f>
        <v/>
      </c>
      <c r="V9" s="35"/>
      <c r="W9" s="35">
        <f t="shared" ref="W9:W26" si="3">T9</f>
        <v>0</v>
      </c>
    </row>
    <row r="10" spans="1:23" ht="16" customHeight="1" x14ac:dyDescent="0.2">
      <c r="A10" s="27">
        <v>1</v>
      </c>
      <c r="B10" s="28">
        <v>220</v>
      </c>
      <c r="C10" s="28">
        <v>5200</v>
      </c>
      <c r="D10" s="29">
        <v>0</v>
      </c>
      <c r="E10" s="30"/>
      <c r="F10" s="10" t="s">
        <v>23</v>
      </c>
      <c r="G10" s="31">
        <f t="shared" si="0"/>
        <v>220</v>
      </c>
      <c r="I10" s="32" t="s">
        <v>26</v>
      </c>
      <c r="J10"/>
      <c r="K10" s="33"/>
      <c r="L10" s="34"/>
      <c r="M10" s="33"/>
      <c r="N10" s="6">
        <v>7500</v>
      </c>
      <c r="O10" s="34">
        <v>1812.18</v>
      </c>
      <c r="P10" s="15"/>
      <c r="Q10" s="35">
        <v>7500</v>
      </c>
      <c r="R10" s="36"/>
      <c r="S10" s="35"/>
      <c r="T10" s="37">
        <f t="shared" si="1"/>
        <v>7500</v>
      </c>
      <c r="U10" s="38">
        <f t="shared" si="2"/>
        <v>0</v>
      </c>
      <c r="V10" s="35"/>
      <c r="W10" s="35">
        <f t="shared" si="3"/>
        <v>7500</v>
      </c>
    </row>
    <row r="11" spans="1:23" ht="16" customHeight="1" x14ac:dyDescent="0.2">
      <c r="A11" s="27">
        <v>1</v>
      </c>
      <c r="B11" s="28">
        <v>220</v>
      </c>
      <c r="C11" s="28">
        <v>5210</v>
      </c>
      <c r="D11" s="29">
        <v>0</v>
      </c>
      <c r="E11" s="30"/>
      <c r="F11" s="10" t="s">
        <v>23</v>
      </c>
      <c r="G11" s="31">
        <f t="shared" si="0"/>
        <v>220</v>
      </c>
      <c r="I11" s="32" t="s">
        <v>27</v>
      </c>
      <c r="J11"/>
      <c r="K11" s="33"/>
      <c r="L11" s="34">
        <v>133973.6</v>
      </c>
      <c r="M11" s="33"/>
      <c r="N11" s="6">
        <v>5000</v>
      </c>
      <c r="O11" s="34">
        <v>0</v>
      </c>
      <c r="P11" s="15"/>
      <c r="Q11" s="35">
        <v>5000</v>
      </c>
      <c r="R11" s="36"/>
      <c r="S11" s="35"/>
      <c r="T11" s="37">
        <f t="shared" si="1"/>
        <v>5000</v>
      </c>
      <c r="U11" s="38">
        <f t="shared" si="2"/>
        <v>0</v>
      </c>
      <c r="V11" s="35"/>
      <c r="W11" s="35">
        <f t="shared" si="3"/>
        <v>5000</v>
      </c>
    </row>
    <row r="12" spans="1:23" ht="16" customHeight="1" x14ac:dyDescent="0.2">
      <c r="A12" s="27">
        <v>1</v>
      </c>
      <c r="B12" s="28">
        <v>220</v>
      </c>
      <c r="C12" s="28">
        <v>5215</v>
      </c>
      <c r="D12" s="29">
        <v>0</v>
      </c>
      <c r="E12" s="30"/>
      <c r="F12" s="10" t="s">
        <v>23</v>
      </c>
      <c r="G12" s="31">
        <f t="shared" si="0"/>
        <v>220</v>
      </c>
      <c r="I12" s="32" t="s">
        <v>28</v>
      </c>
      <c r="J12"/>
      <c r="K12" s="33"/>
      <c r="L12" s="34"/>
      <c r="M12" s="33"/>
      <c r="N12" s="6">
        <v>12000</v>
      </c>
      <c r="O12" s="34">
        <v>0</v>
      </c>
      <c r="P12" s="15"/>
      <c r="Q12" s="35">
        <v>12000</v>
      </c>
      <c r="R12" s="36"/>
      <c r="S12" s="35"/>
      <c r="T12" s="37">
        <f t="shared" si="1"/>
        <v>12000</v>
      </c>
      <c r="U12" s="38">
        <f t="shared" si="2"/>
        <v>0</v>
      </c>
      <c r="V12" s="35"/>
      <c r="W12" s="35">
        <f t="shared" si="3"/>
        <v>12000</v>
      </c>
    </row>
    <row r="13" spans="1:23" ht="16" customHeight="1" x14ac:dyDescent="0.2">
      <c r="A13" s="27">
        <v>1</v>
      </c>
      <c r="B13" s="28">
        <v>220</v>
      </c>
      <c r="C13" s="28">
        <v>5240</v>
      </c>
      <c r="D13" s="29">
        <v>0</v>
      </c>
      <c r="E13" s="30"/>
      <c r="F13" s="10" t="s">
        <v>23</v>
      </c>
      <c r="G13" s="31">
        <f t="shared" si="0"/>
        <v>220</v>
      </c>
      <c r="I13" s="32" t="s">
        <v>29</v>
      </c>
      <c r="J13"/>
      <c r="K13" s="33"/>
      <c r="L13" s="34"/>
      <c r="M13" s="33"/>
      <c r="N13" s="6">
        <v>5000</v>
      </c>
      <c r="O13" s="34">
        <v>3375.55</v>
      </c>
      <c r="P13" s="15"/>
      <c r="Q13" s="35">
        <v>5000</v>
      </c>
      <c r="R13" s="36"/>
      <c r="S13" s="35"/>
      <c r="T13" s="37">
        <f t="shared" si="1"/>
        <v>5000</v>
      </c>
      <c r="U13" s="38">
        <f t="shared" si="2"/>
        <v>0</v>
      </c>
      <c r="V13" s="35"/>
      <c r="W13" s="35">
        <f t="shared" si="3"/>
        <v>5000</v>
      </c>
    </row>
    <row r="14" spans="1:23" ht="16" customHeight="1" x14ac:dyDescent="0.2">
      <c r="A14" s="27">
        <v>1</v>
      </c>
      <c r="B14" s="28">
        <v>220</v>
      </c>
      <c r="C14" s="28">
        <v>5242</v>
      </c>
      <c r="D14" s="29">
        <v>0</v>
      </c>
      <c r="E14" s="30"/>
      <c r="F14" s="10" t="s">
        <v>23</v>
      </c>
      <c r="G14" s="31">
        <f t="shared" si="0"/>
        <v>220</v>
      </c>
      <c r="I14" s="32" t="s">
        <v>30</v>
      </c>
      <c r="J14"/>
      <c r="K14" s="33"/>
      <c r="L14" s="34"/>
      <c r="M14" s="33"/>
      <c r="N14" s="6">
        <v>40000</v>
      </c>
      <c r="O14" s="34">
        <v>17030.080000000002</v>
      </c>
      <c r="P14" s="15"/>
      <c r="Q14" s="35">
        <v>40000</v>
      </c>
      <c r="R14" s="36"/>
      <c r="S14" s="35"/>
      <c r="T14" s="37">
        <f t="shared" si="1"/>
        <v>40000</v>
      </c>
      <c r="U14" s="38">
        <f t="shared" si="2"/>
        <v>0</v>
      </c>
      <c r="V14" s="35"/>
      <c r="W14" s="35">
        <f t="shared" si="3"/>
        <v>40000</v>
      </c>
    </row>
    <row r="15" spans="1:23" ht="16" customHeight="1" x14ac:dyDescent="0.2">
      <c r="A15" s="27">
        <v>1</v>
      </c>
      <c r="B15" s="28">
        <v>220</v>
      </c>
      <c r="C15" s="28">
        <v>5244</v>
      </c>
      <c r="D15" s="29">
        <v>0</v>
      </c>
      <c r="E15" s="30"/>
      <c r="F15" s="10" t="s">
        <v>23</v>
      </c>
      <c r="G15" s="31">
        <f t="shared" si="0"/>
        <v>220</v>
      </c>
      <c r="I15" s="32" t="s">
        <v>31</v>
      </c>
      <c r="J15"/>
      <c r="K15" s="33"/>
      <c r="L15" s="34"/>
      <c r="M15" s="33"/>
      <c r="N15" s="6">
        <v>12000</v>
      </c>
      <c r="O15" s="34">
        <v>1130.4000000000001</v>
      </c>
      <c r="P15" s="15"/>
      <c r="Q15" s="35">
        <v>12000</v>
      </c>
      <c r="R15" s="36"/>
      <c r="S15" s="35"/>
      <c r="T15" s="37">
        <f t="shared" si="1"/>
        <v>12000</v>
      </c>
      <c r="U15" s="38">
        <f t="shared" si="2"/>
        <v>0</v>
      </c>
      <c r="V15" s="35"/>
      <c r="W15" s="35">
        <f t="shared" si="3"/>
        <v>12000</v>
      </c>
    </row>
    <row r="16" spans="1:23" ht="16" customHeight="1" x14ac:dyDescent="0.2">
      <c r="A16" s="27">
        <v>1</v>
      </c>
      <c r="B16" s="28">
        <v>220</v>
      </c>
      <c r="C16" s="28">
        <v>5308</v>
      </c>
      <c r="D16" s="29">
        <v>0</v>
      </c>
      <c r="E16" s="30"/>
      <c r="F16" s="10" t="s">
        <v>23</v>
      </c>
      <c r="G16" s="31">
        <f t="shared" si="0"/>
        <v>220</v>
      </c>
      <c r="I16" s="32" t="s">
        <v>32</v>
      </c>
      <c r="J16"/>
      <c r="K16" s="33"/>
      <c r="L16" s="34"/>
      <c r="M16" s="33"/>
      <c r="N16" s="6">
        <v>2500</v>
      </c>
      <c r="O16" s="34">
        <v>315</v>
      </c>
      <c r="P16" s="15"/>
      <c r="Q16" s="35">
        <v>2500</v>
      </c>
      <c r="R16" s="36"/>
      <c r="S16" s="35"/>
      <c r="T16" s="37">
        <f t="shared" si="1"/>
        <v>2500</v>
      </c>
      <c r="U16" s="38">
        <f t="shared" si="2"/>
        <v>0</v>
      </c>
      <c r="V16" s="35"/>
      <c r="W16" s="35">
        <f t="shared" si="3"/>
        <v>2500</v>
      </c>
    </row>
    <row r="17" spans="1:23" ht="16" customHeight="1" x14ac:dyDescent="0.2">
      <c r="A17" s="27">
        <v>1</v>
      </c>
      <c r="B17" s="28">
        <v>220</v>
      </c>
      <c r="C17" s="28">
        <v>5340</v>
      </c>
      <c r="D17" s="29">
        <v>0</v>
      </c>
      <c r="E17" s="30"/>
      <c r="F17" s="10" t="s">
        <v>23</v>
      </c>
      <c r="G17" s="31">
        <f t="shared" si="0"/>
        <v>220</v>
      </c>
      <c r="I17" s="32" t="s">
        <v>33</v>
      </c>
      <c r="J17"/>
      <c r="K17" s="33"/>
      <c r="L17" s="34"/>
      <c r="M17" s="33"/>
      <c r="N17" s="6">
        <v>3500</v>
      </c>
      <c r="O17" s="34">
        <v>886.48</v>
      </c>
      <c r="P17" s="15"/>
      <c r="Q17" s="35">
        <v>3500</v>
      </c>
      <c r="R17" s="36"/>
      <c r="S17" s="35"/>
      <c r="T17" s="37">
        <f t="shared" si="1"/>
        <v>3500</v>
      </c>
      <c r="U17" s="38">
        <f t="shared" si="2"/>
        <v>0</v>
      </c>
      <c r="V17" s="35"/>
      <c r="W17" s="35">
        <f t="shared" si="3"/>
        <v>3500</v>
      </c>
    </row>
    <row r="18" spans="1:23" ht="16" customHeight="1" x14ac:dyDescent="0.2">
      <c r="A18" s="27">
        <v>1</v>
      </c>
      <c r="B18" s="28">
        <v>220</v>
      </c>
      <c r="C18" s="28">
        <v>5345</v>
      </c>
      <c r="D18" s="29">
        <v>0</v>
      </c>
      <c r="E18" s="30"/>
      <c r="F18" s="10" t="s">
        <v>23</v>
      </c>
      <c r="G18" s="31">
        <f t="shared" si="0"/>
        <v>220</v>
      </c>
      <c r="I18" s="32" t="s">
        <v>34</v>
      </c>
      <c r="J18"/>
      <c r="K18" s="33"/>
      <c r="L18" s="34"/>
      <c r="M18" s="33"/>
      <c r="O18" s="34"/>
      <c r="P18" s="15"/>
      <c r="Q18" s="35"/>
      <c r="R18" s="36"/>
      <c r="S18" s="35"/>
      <c r="T18" s="37">
        <f t="shared" si="1"/>
        <v>0</v>
      </c>
      <c r="U18" s="38" t="str">
        <f t="shared" si="2"/>
        <v/>
      </c>
      <c r="V18" s="35"/>
      <c r="W18" s="35">
        <f t="shared" si="3"/>
        <v>0</v>
      </c>
    </row>
    <row r="19" spans="1:23" ht="16" customHeight="1" x14ac:dyDescent="0.2">
      <c r="A19" s="27">
        <v>1</v>
      </c>
      <c r="B19" s="28">
        <v>220</v>
      </c>
      <c r="C19" s="28">
        <v>5420</v>
      </c>
      <c r="D19" s="29">
        <v>0</v>
      </c>
      <c r="E19" s="30"/>
      <c r="F19" s="10" t="s">
        <v>23</v>
      </c>
      <c r="G19" s="31">
        <f t="shared" si="0"/>
        <v>220</v>
      </c>
      <c r="I19" s="32" t="s">
        <v>35</v>
      </c>
      <c r="J19"/>
      <c r="K19" s="33"/>
      <c r="L19" s="34"/>
      <c r="M19" s="33"/>
      <c r="N19" s="6">
        <v>1500</v>
      </c>
      <c r="O19" s="34">
        <v>410.03</v>
      </c>
      <c r="P19" s="15"/>
      <c r="Q19" s="35">
        <v>1500</v>
      </c>
      <c r="R19" s="36"/>
      <c r="S19" s="35"/>
      <c r="T19" s="37">
        <f t="shared" si="1"/>
        <v>1500</v>
      </c>
      <c r="U19" s="38">
        <f t="shared" si="2"/>
        <v>0</v>
      </c>
      <c r="V19" s="35"/>
      <c r="W19" s="35">
        <f t="shared" si="3"/>
        <v>1500</v>
      </c>
    </row>
    <row r="20" spans="1:23" ht="16" customHeight="1" x14ac:dyDescent="0.2">
      <c r="A20" s="27">
        <v>1</v>
      </c>
      <c r="B20" s="28">
        <v>220</v>
      </c>
      <c r="C20" s="28">
        <v>5480</v>
      </c>
      <c r="D20" s="29">
        <v>0</v>
      </c>
      <c r="E20" s="30"/>
      <c r="F20" s="10" t="s">
        <v>23</v>
      </c>
      <c r="G20" s="31">
        <f t="shared" si="0"/>
        <v>220</v>
      </c>
      <c r="I20" s="32" t="s">
        <v>36</v>
      </c>
      <c r="J20"/>
      <c r="K20" s="33"/>
      <c r="L20" s="34"/>
      <c r="M20" s="33"/>
      <c r="N20" s="6">
        <v>8000</v>
      </c>
      <c r="O20" s="34">
        <v>3048.07</v>
      </c>
      <c r="P20" s="15"/>
      <c r="Q20" s="35">
        <v>8000</v>
      </c>
      <c r="R20" s="36"/>
      <c r="S20" s="35"/>
      <c r="T20" s="37">
        <f t="shared" si="1"/>
        <v>8000</v>
      </c>
      <c r="U20" s="38">
        <f t="shared" si="2"/>
        <v>0</v>
      </c>
      <c r="V20" s="35"/>
      <c r="W20" s="35">
        <f t="shared" si="3"/>
        <v>8000</v>
      </c>
    </row>
    <row r="21" spans="1:23" ht="16" customHeight="1" x14ac:dyDescent="0.2">
      <c r="A21" s="27">
        <v>1</v>
      </c>
      <c r="B21" s="28">
        <v>220</v>
      </c>
      <c r="C21" s="28">
        <v>5525</v>
      </c>
      <c r="D21" s="29">
        <v>0</v>
      </c>
      <c r="E21" s="30"/>
      <c r="F21" s="10" t="s">
        <v>23</v>
      </c>
      <c r="G21" s="31">
        <f t="shared" si="0"/>
        <v>220</v>
      </c>
      <c r="I21" s="32" t="s">
        <v>37</v>
      </c>
      <c r="J21"/>
      <c r="K21" s="33"/>
      <c r="L21" s="34"/>
      <c r="M21" s="33"/>
      <c r="N21" s="6">
        <v>12000</v>
      </c>
      <c r="O21" s="34">
        <v>149</v>
      </c>
      <c r="P21" s="15"/>
      <c r="Q21" s="35">
        <v>12000</v>
      </c>
      <c r="R21" s="36"/>
      <c r="S21" s="35"/>
      <c r="T21" s="37">
        <f t="shared" si="1"/>
        <v>12000</v>
      </c>
      <c r="U21" s="38">
        <f t="shared" si="2"/>
        <v>0</v>
      </c>
      <c r="V21" s="35"/>
      <c r="W21" s="35">
        <f t="shared" si="3"/>
        <v>12000</v>
      </c>
    </row>
    <row r="22" spans="1:23" ht="16" customHeight="1" x14ac:dyDescent="0.2">
      <c r="A22" s="27">
        <v>1</v>
      </c>
      <c r="B22" s="28">
        <v>220</v>
      </c>
      <c r="C22" s="28">
        <v>5580</v>
      </c>
      <c r="D22" s="29">
        <v>0</v>
      </c>
      <c r="E22" s="30"/>
      <c r="F22" s="10" t="s">
        <v>23</v>
      </c>
      <c r="G22" s="31">
        <f t="shared" si="0"/>
        <v>220</v>
      </c>
      <c r="I22" s="32" t="s">
        <v>38</v>
      </c>
      <c r="J22"/>
      <c r="K22" s="33"/>
      <c r="L22" s="34"/>
      <c r="M22" s="33"/>
      <c r="N22" s="6">
        <v>9974</v>
      </c>
      <c r="O22" s="34">
        <v>3593.82</v>
      </c>
      <c r="P22" s="15"/>
      <c r="Q22" s="35">
        <v>9974</v>
      </c>
      <c r="R22" s="36"/>
      <c r="S22" s="35"/>
      <c r="T22" s="37">
        <f t="shared" si="1"/>
        <v>9974</v>
      </c>
      <c r="U22" s="38">
        <f t="shared" si="2"/>
        <v>0</v>
      </c>
      <c r="V22" s="35"/>
      <c r="W22" s="35">
        <f t="shared" si="3"/>
        <v>9974</v>
      </c>
    </row>
    <row r="23" spans="1:23" ht="16" customHeight="1" x14ac:dyDescent="0.2">
      <c r="A23" s="27">
        <v>1</v>
      </c>
      <c r="B23" s="28">
        <v>220</v>
      </c>
      <c r="C23" s="28">
        <v>5582</v>
      </c>
      <c r="D23" s="29">
        <v>0</v>
      </c>
      <c r="E23" s="30"/>
      <c r="F23" s="10" t="s">
        <v>23</v>
      </c>
      <c r="G23" s="31">
        <f t="shared" si="0"/>
        <v>220</v>
      </c>
      <c r="I23" s="32" t="s">
        <v>39</v>
      </c>
      <c r="J23"/>
      <c r="K23" s="33"/>
      <c r="L23" s="34"/>
      <c r="M23" s="33"/>
      <c r="N23" s="6">
        <v>3000</v>
      </c>
      <c r="O23" s="34">
        <v>1062</v>
      </c>
      <c r="P23" s="15"/>
      <c r="Q23" s="35">
        <v>3000</v>
      </c>
      <c r="R23" s="36"/>
      <c r="S23" s="35"/>
      <c r="T23" s="37">
        <f t="shared" si="1"/>
        <v>3000</v>
      </c>
      <c r="U23" s="38">
        <f t="shared" si="2"/>
        <v>0</v>
      </c>
      <c r="V23" s="35"/>
      <c r="W23" s="35">
        <f t="shared" si="3"/>
        <v>3000</v>
      </c>
    </row>
    <row r="24" spans="1:23" ht="16" customHeight="1" x14ac:dyDescent="0.2">
      <c r="A24" s="27">
        <v>1</v>
      </c>
      <c r="B24" s="28">
        <v>220</v>
      </c>
      <c r="C24" s="28">
        <v>5730</v>
      </c>
      <c r="D24" s="29">
        <v>0</v>
      </c>
      <c r="E24" s="30"/>
      <c r="F24" s="10" t="s">
        <v>23</v>
      </c>
      <c r="G24" s="31">
        <f t="shared" si="0"/>
        <v>220</v>
      </c>
      <c r="I24" s="32" t="s">
        <v>40</v>
      </c>
      <c r="J24"/>
      <c r="K24" s="33"/>
      <c r="L24" s="34"/>
      <c r="M24" s="33"/>
      <c r="N24" s="6">
        <v>2000</v>
      </c>
      <c r="O24" s="34">
        <v>1579</v>
      </c>
      <c r="P24" s="15"/>
      <c r="Q24" s="35">
        <v>2000</v>
      </c>
      <c r="R24" s="36"/>
      <c r="S24" s="35"/>
      <c r="T24" s="37">
        <f t="shared" si="1"/>
        <v>2000</v>
      </c>
      <c r="U24" s="38">
        <f t="shared" si="2"/>
        <v>0</v>
      </c>
      <c r="V24" s="35"/>
      <c r="W24" s="35">
        <f t="shared" si="3"/>
        <v>2000</v>
      </c>
    </row>
    <row r="25" spans="1:23" ht="16" customHeight="1" x14ac:dyDescent="0.2">
      <c r="A25" s="27">
        <v>1</v>
      </c>
      <c r="B25" s="28">
        <v>220</v>
      </c>
      <c r="C25" s="28">
        <v>5870</v>
      </c>
      <c r="D25" s="29">
        <v>0</v>
      </c>
      <c r="E25" s="30"/>
      <c r="F25" s="10" t="s">
        <v>23</v>
      </c>
      <c r="G25" s="31">
        <f t="shared" si="0"/>
        <v>220</v>
      </c>
      <c r="I25" s="32" t="s">
        <v>41</v>
      </c>
      <c r="J25"/>
      <c r="K25" s="33"/>
      <c r="L25" s="34"/>
      <c r="M25" s="33"/>
      <c r="N25" s="6">
        <v>10000</v>
      </c>
      <c r="O25" s="34">
        <v>185.7</v>
      </c>
      <c r="P25" s="15"/>
      <c r="Q25" s="35">
        <v>10000</v>
      </c>
      <c r="R25" s="36"/>
      <c r="S25" s="35"/>
      <c r="T25" s="37">
        <f t="shared" si="1"/>
        <v>10000</v>
      </c>
      <c r="U25" s="38">
        <f t="shared" si="2"/>
        <v>0</v>
      </c>
      <c r="V25" s="35"/>
      <c r="W25" s="35">
        <f t="shared" si="3"/>
        <v>10000</v>
      </c>
    </row>
    <row r="26" spans="1:23" ht="16" customHeight="1" x14ac:dyDescent="0.2">
      <c r="A26" s="27"/>
      <c r="B26" s="28"/>
      <c r="C26" s="28"/>
      <c r="D26" s="39"/>
      <c r="E26" s="30"/>
      <c r="I26" s="32"/>
      <c r="J26"/>
      <c r="K26" s="33"/>
      <c r="L26" s="34"/>
      <c r="M26" s="33"/>
      <c r="O26" s="34"/>
      <c r="P26" s="15"/>
      <c r="Q26" s="35"/>
      <c r="R26" s="36"/>
      <c r="S26" s="35"/>
      <c r="T26" s="37">
        <f t="shared" si="1"/>
        <v>0</v>
      </c>
      <c r="U26" s="38" t="str">
        <f t="shared" si="2"/>
        <v/>
      </c>
      <c r="V26" s="35"/>
      <c r="W26" s="35">
        <f t="shared" si="3"/>
        <v>0</v>
      </c>
    </row>
    <row r="27" spans="1:23" s="41" customFormat="1" ht="16" customHeight="1" thickBot="1" x14ac:dyDescent="0.25">
      <c r="A27" s="40"/>
      <c r="B27" s="40"/>
      <c r="C27" s="40"/>
      <c r="D27" s="40"/>
      <c r="G27" s="40"/>
      <c r="I27" s="42" t="str">
        <f>H1</f>
        <v>FIRE DEPARTMENT</v>
      </c>
      <c r="J27" s="43">
        <f>SUM(J8:J9)</f>
        <v>0</v>
      </c>
      <c r="K27" s="44"/>
      <c r="L27" s="43">
        <f>SUM(L8:L25)</f>
        <v>259536.03</v>
      </c>
      <c r="M27" s="44"/>
      <c r="N27" s="43">
        <f>SUM(N8:N25)</f>
        <v>279358</v>
      </c>
      <c r="O27" s="43">
        <f>SUM(O8:O25)</f>
        <v>79530.44</v>
      </c>
      <c r="P27" s="44"/>
      <c r="Q27" s="43">
        <f>SUM(Q8:Q25)</f>
        <v>279358</v>
      </c>
      <c r="R27" s="8"/>
      <c r="S27" s="43">
        <f t="shared" ref="S27:T27" si="4">SUM(S8:S25)</f>
        <v>0</v>
      </c>
      <c r="T27" s="43">
        <f t="shared" si="4"/>
        <v>279358</v>
      </c>
      <c r="U27" s="45"/>
      <c r="V27" s="43">
        <f t="shared" ref="V27:W27" si="5">SUM(V8:V25)</f>
        <v>0</v>
      </c>
      <c r="W27" s="43">
        <f t="shared" si="5"/>
        <v>279358</v>
      </c>
    </row>
    <row r="28" spans="1:23" ht="20" customHeight="1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</row>
    <row r="29" spans="1:23" ht="20" customHeight="1" x14ac:dyDescent="0.2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</row>
    <row r="30" spans="1:23" ht="16" customHeight="1" x14ac:dyDescent="0.2">
      <c r="A30" s="90" t="s">
        <v>42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16" customHeight="1" x14ac:dyDescent="0.2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1:23" ht="16" customHeight="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1:24" ht="16" customHeight="1" x14ac:dyDescent="0.2">
      <c r="A33" s="91" t="s">
        <v>43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4" ht="16" customHeight="1" x14ac:dyDescent="0.2">
      <c r="A34" s="46"/>
      <c r="C34" s="92" t="s">
        <v>44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</row>
    <row r="35" spans="1:24" ht="16" customHeight="1" x14ac:dyDescent="0.2">
      <c r="C35" s="83" t="s">
        <v>45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1:24" ht="16" customHeight="1" x14ac:dyDescent="0.2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1:24" ht="16" customHeigh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1:24" s="53" customFormat="1" ht="16" customHeight="1" x14ac:dyDescent="0.2">
      <c r="A38" s="48"/>
      <c r="B38" s="49"/>
      <c r="C38" s="50"/>
      <c r="D38" s="51"/>
      <c r="E38" s="52"/>
      <c r="G38" s="54"/>
      <c r="H38" s="55"/>
      <c r="I38" s="56"/>
      <c r="J38" s="84" t="s">
        <v>46</v>
      </c>
      <c r="K38" s="85"/>
      <c r="L38" s="85"/>
      <c r="M38" s="85"/>
      <c r="N38" s="85"/>
      <c r="O38" s="86"/>
      <c r="P38" s="57"/>
      <c r="Q38" s="58">
        <v>4000</v>
      </c>
      <c r="R38" s="59"/>
      <c r="S38" s="87"/>
      <c r="T38" s="87"/>
      <c r="U38" s="87"/>
      <c r="V38" s="87"/>
      <c r="W38" s="88"/>
      <c r="X38" s="10"/>
    </row>
    <row r="39" spans="1:24" ht="16" customHeight="1" x14ac:dyDescent="0.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1:24" s="14" customFormat="1" ht="16" customHeight="1" x14ac:dyDescent="0.2">
      <c r="B40" s="60"/>
      <c r="C40" s="24"/>
      <c r="D40" s="25"/>
      <c r="E40" s="26"/>
      <c r="I40" s="61" t="s">
        <v>47</v>
      </c>
      <c r="J40" s="62" t="s">
        <v>48</v>
      </c>
      <c r="M40" s="63"/>
      <c r="P40" s="63"/>
      <c r="Q40" s="17"/>
      <c r="R40" s="19"/>
      <c r="S40" s="8"/>
      <c r="T40" s="6"/>
      <c r="U40" s="8"/>
      <c r="V40" s="8"/>
      <c r="W40" s="9"/>
      <c r="X40" s="10"/>
    </row>
    <row r="41" spans="1:24" ht="16" customHeight="1" x14ac:dyDescent="0.2">
      <c r="A41" s="27"/>
      <c r="B41" s="28"/>
      <c r="C41" s="50"/>
      <c r="D41" s="39"/>
      <c r="E41" s="30"/>
      <c r="H41" s="32"/>
      <c r="I41" s="64" t="s">
        <v>49</v>
      </c>
      <c r="J41" s="78" t="s">
        <v>24</v>
      </c>
      <c r="K41" s="79"/>
      <c r="L41" s="79"/>
      <c r="M41" s="79"/>
      <c r="N41" s="79"/>
      <c r="O41" s="80"/>
      <c r="Q41" s="65">
        <v>145384</v>
      </c>
      <c r="R41" s="66"/>
      <c r="S41" s="81" t="s">
        <v>50</v>
      </c>
      <c r="T41" s="81"/>
      <c r="U41" s="81"/>
      <c r="V41" s="81"/>
      <c r="W41" s="82"/>
    </row>
    <row r="42" spans="1:24" ht="16" customHeight="1" x14ac:dyDescent="0.2">
      <c r="A42" s="27"/>
      <c r="B42" s="28"/>
      <c r="C42" s="50"/>
      <c r="D42" s="39"/>
      <c r="E42" s="30"/>
      <c r="H42" s="32"/>
      <c r="I42" s="64"/>
      <c r="J42" s="78"/>
      <c r="K42" s="79"/>
      <c r="L42" s="79"/>
      <c r="M42" s="79"/>
      <c r="N42" s="79"/>
      <c r="O42" s="80"/>
      <c r="Q42" s="67"/>
      <c r="R42" s="66"/>
      <c r="S42" s="81"/>
      <c r="T42" s="81"/>
      <c r="U42" s="81"/>
      <c r="V42" s="81"/>
      <c r="W42" s="82"/>
    </row>
    <row r="43" spans="1:24" ht="16" customHeight="1" x14ac:dyDescent="0.2">
      <c r="A43" s="27"/>
      <c r="B43" s="28"/>
      <c r="C43" s="50"/>
      <c r="D43" s="39"/>
      <c r="E43" s="30"/>
      <c r="H43" s="32"/>
      <c r="I43" s="64"/>
      <c r="J43" s="78"/>
      <c r="K43" s="79"/>
      <c r="L43" s="79"/>
      <c r="M43" s="79"/>
      <c r="N43" s="79"/>
      <c r="O43" s="80"/>
      <c r="Q43" s="67"/>
      <c r="R43" s="66"/>
      <c r="S43" s="81"/>
      <c r="T43" s="81"/>
      <c r="U43" s="81"/>
      <c r="V43" s="81"/>
      <c r="W43" s="82"/>
    </row>
    <row r="44" spans="1:24" ht="16" customHeight="1" x14ac:dyDescent="0.2">
      <c r="A44" s="27"/>
      <c r="B44" s="28"/>
      <c r="C44" s="50"/>
      <c r="D44" s="39"/>
      <c r="E44" s="30"/>
      <c r="I44" s="64"/>
      <c r="J44" s="78"/>
      <c r="K44" s="79"/>
      <c r="L44" s="79"/>
      <c r="M44" s="79"/>
      <c r="N44" s="79"/>
      <c r="O44" s="80"/>
      <c r="Q44" s="67"/>
      <c r="R44" s="66"/>
      <c r="S44" s="81"/>
      <c r="T44" s="81"/>
      <c r="U44" s="81"/>
      <c r="V44" s="81"/>
      <c r="W44" s="82"/>
    </row>
    <row r="45" spans="1:24" ht="16" customHeight="1" thickBot="1" x14ac:dyDescent="0.25">
      <c r="E45" s="30"/>
      <c r="I45" s="69"/>
      <c r="J45" s="10"/>
      <c r="K45" s="10"/>
      <c r="L45" s="10"/>
      <c r="N45" s="10"/>
      <c r="O45" s="70" t="s">
        <v>51</v>
      </c>
      <c r="Q45" s="43">
        <f>SUM(Q41:Q44)</f>
        <v>145384</v>
      </c>
      <c r="R45" s="6" t="s">
        <v>52</v>
      </c>
    </row>
    <row r="46" spans="1:24" ht="16" customHeight="1" x14ac:dyDescent="0.2">
      <c r="E46" s="30"/>
      <c r="I46" s="69"/>
    </row>
    <row r="47" spans="1:24" ht="16" customHeight="1" x14ac:dyDescent="0.2">
      <c r="B47" s="60"/>
      <c r="E47" s="30"/>
      <c r="I47" s="61" t="s">
        <v>47</v>
      </c>
      <c r="J47" s="62" t="s">
        <v>53</v>
      </c>
    </row>
    <row r="48" spans="1:24" ht="16" customHeight="1" x14ac:dyDescent="0.2">
      <c r="A48" s="27"/>
      <c r="B48" s="28"/>
      <c r="C48" s="50"/>
      <c r="D48" s="39"/>
      <c r="E48" s="30"/>
      <c r="I48" s="71" t="s">
        <v>54</v>
      </c>
      <c r="J48" s="72" t="s">
        <v>26</v>
      </c>
      <c r="K48" s="72"/>
      <c r="L48" s="72"/>
      <c r="M48" s="72"/>
      <c r="N48" s="72"/>
      <c r="O48" s="73"/>
      <c r="Q48" s="67">
        <f>T10</f>
        <v>7500</v>
      </c>
      <c r="R48" s="66"/>
      <c r="S48" s="72" t="s">
        <v>92</v>
      </c>
      <c r="T48" s="72"/>
      <c r="U48" s="72"/>
      <c r="V48" s="74"/>
      <c r="W48" s="75"/>
    </row>
    <row r="49" spans="1:23" ht="16" customHeight="1" x14ac:dyDescent="0.2">
      <c r="A49" s="27"/>
      <c r="B49" s="28"/>
      <c r="C49" s="50"/>
      <c r="D49" s="39"/>
      <c r="E49" s="30"/>
      <c r="I49" s="71" t="s">
        <v>55</v>
      </c>
      <c r="J49" s="72" t="s">
        <v>27</v>
      </c>
      <c r="K49" s="72"/>
      <c r="L49" s="72"/>
      <c r="M49" s="72"/>
      <c r="N49" s="72"/>
      <c r="O49" s="73"/>
      <c r="Q49" s="67">
        <f>T11</f>
        <v>5000</v>
      </c>
      <c r="R49" s="66"/>
      <c r="S49" s="72" t="s">
        <v>56</v>
      </c>
      <c r="T49" s="72"/>
      <c r="U49" s="72"/>
      <c r="V49" s="74"/>
      <c r="W49" s="75"/>
    </row>
    <row r="50" spans="1:23" ht="16" customHeight="1" x14ac:dyDescent="0.2">
      <c r="A50" s="27"/>
      <c r="B50" s="28"/>
      <c r="C50" s="50"/>
      <c r="D50" s="39"/>
      <c r="E50" s="30"/>
      <c r="I50" s="71" t="s">
        <v>57</v>
      </c>
      <c r="J50" s="72" t="s">
        <v>28</v>
      </c>
      <c r="K50" s="72"/>
      <c r="L50" s="72"/>
      <c r="M50" s="72"/>
      <c r="N50" s="72"/>
      <c r="O50" s="73"/>
      <c r="Q50" s="67">
        <f>T12</f>
        <v>12000</v>
      </c>
      <c r="R50" s="66"/>
      <c r="S50" s="72" t="s">
        <v>58</v>
      </c>
      <c r="T50" s="72"/>
      <c r="U50" s="72"/>
      <c r="V50" s="74"/>
      <c r="W50" s="75"/>
    </row>
    <row r="51" spans="1:23" ht="16" customHeight="1" x14ac:dyDescent="0.2">
      <c r="A51" s="27"/>
      <c r="B51" s="28"/>
      <c r="C51" s="50"/>
      <c r="D51" s="39"/>
      <c r="E51" s="30"/>
      <c r="I51" s="71" t="s">
        <v>59</v>
      </c>
      <c r="J51" s="72" t="s">
        <v>29</v>
      </c>
      <c r="K51" s="72"/>
      <c r="L51" s="72"/>
      <c r="M51" s="72"/>
      <c r="N51" s="72"/>
      <c r="O51" s="73"/>
      <c r="Q51" s="67">
        <f t="shared" ref="Q51:Q55" si="6">T13</f>
        <v>5000</v>
      </c>
      <c r="R51" s="66"/>
      <c r="S51" s="72" t="s">
        <v>60</v>
      </c>
      <c r="T51" s="72"/>
      <c r="U51" s="72"/>
      <c r="V51" s="74"/>
      <c r="W51" s="75"/>
    </row>
    <row r="52" spans="1:23" ht="16" customHeight="1" x14ac:dyDescent="0.2">
      <c r="A52" s="27"/>
      <c r="B52" s="28"/>
      <c r="C52" s="50"/>
      <c r="D52" s="39"/>
      <c r="E52" s="30"/>
      <c r="I52" s="71" t="s">
        <v>61</v>
      </c>
      <c r="J52" s="72" t="s">
        <v>30</v>
      </c>
      <c r="K52" s="72"/>
      <c r="L52" s="72"/>
      <c r="M52" s="72"/>
      <c r="N52" s="72"/>
      <c r="O52" s="73"/>
      <c r="Q52" s="67">
        <f t="shared" si="6"/>
        <v>40000</v>
      </c>
      <c r="R52" s="66"/>
      <c r="S52" s="72" t="s">
        <v>62</v>
      </c>
      <c r="T52" s="72"/>
      <c r="U52" s="72"/>
      <c r="V52" s="74"/>
      <c r="W52" s="75"/>
    </row>
    <row r="53" spans="1:23" ht="16" customHeight="1" x14ac:dyDescent="0.2">
      <c r="A53" s="27"/>
      <c r="B53" s="28"/>
      <c r="C53" s="50"/>
      <c r="D53" s="39"/>
      <c r="E53" s="30"/>
      <c r="I53" s="71" t="s">
        <v>63</v>
      </c>
      <c r="J53" s="72" t="s">
        <v>31</v>
      </c>
      <c r="K53" s="72"/>
      <c r="L53" s="72"/>
      <c r="M53" s="72"/>
      <c r="N53" s="72"/>
      <c r="O53" s="73"/>
      <c r="Q53" s="67">
        <f t="shared" si="6"/>
        <v>12000</v>
      </c>
      <c r="R53" s="66"/>
      <c r="S53" s="72" t="s">
        <v>64</v>
      </c>
      <c r="T53" s="72"/>
      <c r="U53" s="72"/>
      <c r="V53" s="74"/>
      <c r="W53" s="75"/>
    </row>
    <row r="54" spans="1:23" ht="16" customHeight="1" x14ac:dyDescent="0.2">
      <c r="A54" s="27"/>
      <c r="B54" s="28"/>
      <c r="C54" s="50"/>
      <c r="D54" s="39"/>
      <c r="E54" s="30"/>
      <c r="H54" s="32"/>
      <c r="I54" s="71" t="s">
        <v>65</v>
      </c>
      <c r="J54" s="72" t="s">
        <v>32</v>
      </c>
      <c r="K54" s="72"/>
      <c r="L54" s="72"/>
      <c r="M54" s="72"/>
      <c r="N54" s="72"/>
      <c r="O54" s="73"/>
      <c r="Q54" s="67">
        <f t="shared" si="6"/>
        <v>2500</v>
      </c>
      <c r="R54" s="66"/>
      <c r="S54" s="72" t="s">
        <v>66</v>
      </c>
      <c r="T54" s="72"/>
      <c r="U54" s="72"/>
      <c r="V54" s="74"/>
      <c r="W54" s="75"/>
    </row>
    <row r="55" spans="1:23" ht="16" customHeight="1" x14ac:dyDescent="0.2">
      <c r="A55" s="27"/>
      <c r="B55" s="28"/>
      <c r="C55" s="50"/>
      <c r="D55" s="39"/>
      <c r="E55" s="30"/>
      <c r="I55" s="71" t="s">
        <v>67</v>
      </c>
      <c r="J55" s="72" t="s">
        <v>33</v>
      </c>
      <c r="K55" s="72"/>
      <c r="L55" s="72"/>
      <c r="M55" s="72"/>
      <c r="N55" s="72"/>
      <c r="O55" s="73"/>
      <c r="Q55" s="67">
        <f t="shared" si="6"/>
        <v>3500</v>
      </c>
      <c r="R55" s="66"/>
      <c r="S55" s="72" t="s">
        <v>68</v>
      </c>
      <c r="T55" s="72"/>
      <c r="U55" s="72"/>
      <c r="V55" s="74"/>
      <c r="W55" s="75"/>
    </row>
    <row r="56" spans="1:23" ht="16" customHeight="1" x14ac:dyDescent="0.2">
      <c r="A56" s="27"/>
      <c r="B56" s="28"/>
      <c r="C56" s="50"/>
      <c r="D56" s="39"/>
      <c r="E56" s="30"/>
      <c r="I56" s="71" t="s">
        <v>69</v>
      </c>
      <c r="J56" s="72" t="s">
        <v>34</v>
      </c>
      <c r="K56" s="72"/>
      <c r="L56" s="72"/>
      <c r="M56" s="72"/>
      <c r="N56" s="72"/>
      <c r="O56" s="73"/>
      <c r="Q56" s="67">
        <f>T18</f>
        <v>0</v>
      </c>
      <c r="R56" s="66"/>
      <c r="S56" s="72" t="s">
        <v>70</v>
      </c>
      <c r="T56" s="72"/>
      <c r="U56" s="72"/>
      <c r="V56" s="74"/>
      <c r="W56" s="75"/>
    </row>
    <row r="57" spans="1:23" ht="16" customHeight="1" x14ac:dyDescent="0.2">
      <c r="A57" s="27"/>
      <c r="B57" s="28"/>
      <c r="C57" s="50"/>
      <c r="D57" s="39"/>
      <c r="E57" s="30"/>
      <c r="I57" s="71" t="s">
        <v>71</v>
      </c>
      <c r="J57" s="72" t="s">
        <v>35</v>
      </c>
      <c r="K57" s="72"/>
      <c r="L57" s="72"/>
      <c r="M57" s="72"/>
      <c r="N57" s="72"/>
      <c r="O57" s="73"/>
      <c r="Q57" s="67">
        <f t="shared" ref="Q57:Q63" si="7">T19</f>
        <v>1500</v>
      </c>
      <c r="R57" s="66"/>
      <c r="S57" s="72" t="s">
        <v>72</v>
      </c>
      <c r="T57" s="72"/>
      <c r="U57" s="72"/>
      <c r="V57" s="74"/>
      <c r="W57" s="75"/>
    </row>
    <row r="58" spans="1:23" ht="16" customHeight="1" x14ac:dyDescent="0.2">
      <c r="A58" s="27"/>
      <c r="B58" s="28"/>
      <c r="C58" s="50"/>
      <c r="D58" s="39"/>
      <c r="E58" s="30"/>
      <c r="H58" s="32"/>
      <c r="I58" s="71" t="s">
        <v>73</v>
      </c>
      <c r="J58" s="72" t="s">
        <v>36</v>
      </c>
      <c r="K58" s="72"/>
      <c r="L58" s="72"/>
      <c r="M58" s="72"/>
      <c r="N58" s="72"/>
      <c r="O58" s="73"/>
      <c r="Q58" s="67">
        <f t="shared" si="7"/>
        <v>8000</v>
      </c>
      <c r="R58" s="66"/>
      <c r="S58" s="72" t="s">
        <v>74</v>
      </c>
      <c r="T58" s="72"/>
      <c r="U58" s="72"/>
      <c r="V58" s="74"/>
      <c r="W58" s="75"/>
    </row>
    <row r="59" spans="1:23" ht="16" customHeight="1" x14ac:dyDescent="0.2">
      <c r="A59" s="27"/>
      <c r="B59" s="28"/>
      <c r="C59" s="50"/>
      <c r="D59" s="39"/>
      <c r="E59" s="30"/>
      <c r="I59" s="71" t="s">
        <v>75</v>
      </c>
      <c r="J59" s="72" t="s">
        <v>76</v>
      </c>
      <c r="K59" s="72"/>
      <c r="L59" s="72"/>
      <c r="M59" s="72"/>
      <c r="N59" s="72"/>
      <c r="O59" s="73"/>
      <c r="Q59" s="67">
        <f t="shared" si="7"/>
        <v>12000</v>
      </c>
      <c r="R59" s="66"/>
      <c r="S59" s="72" t="s">
        <v>77</v>
      </c>
      <c r="T59" s="72"/>
      <c r="U59" s="72"/>
      <c r="V59" s="74"/>
      <c r="W59" s="75"/>
    </row>
    <row r="60" spans="1:23" ht="16" customHeight="1" x14ac:dyDescent="0.2">
      <c r="A60" s="27"/>
      <c r="B60" s="28"/>
      <c r="C60" s="50"/>
      <c r="D60" s="39"/>
      <c r="E60" s="30"/>
      <c r="H60" s="32"/>
      <c r="I60" s="71" t="s">
        <v>78</v>
      </c>
      <c r="J60" s="72" t="s">
        <v>79</v>
      </c>
      <c r="K60" s="72"/>
      <c r="L60" s="72"/>
      <c r="M60" s="72"/>
      <c r="N60" s="72"/>
      <c r="O60" s="73"/>
      <c r="Q60" s="67">
        <f t="shared" si="7"/>
        <v>9974</v>
      </c>
      <c r="R60" s="66"/>
      <c r="S60" s="72" t="s">
        <v>80</v>
      </c>
      <c r="T60" s="72"/>
      <c r="U60" s="72"/>
      <c r="V60" s="74"/>
      <c r="W60" s="75"/>
    </row>
    <row r="61" spans="1:23" ht="16" customHeight="1" x14ac:dyDescent="0.2">
      <c r="A61" s="27"/>
      <c r="B61" s="28"/>
      <c r="C61" s="50"/>
      <c r="D61" s="39"/>
      <c r="E61" s="30"/>
      <c r="I61" s="71" t="s">
        <v>81</v>
      </c>
      <c r="J61" s="72" t="s">
        <v>39</v>
      </c>
      <c r="K61" s="72"/>
      <c r="L61" s="72"/>
      <c r="M61" s="72"/>
      <c r="N61" s="72"/>
      <c r="O61" s="73"/>
      <c r="Q61" s="67">
        <f t="shared" si="7"/>
        <v>3000</v>
      </c>
      <c r="R61" s="66"/>
      <c r="S61" s="72" t="s">
        <v>82</v>
      </c>
      <c r="T61" s="72"/>
      <c r="U61" s="72"/>
      <c r="V61" s="74"/>
      <c r="W61" s="75"/>
    </row>
    <row r="62" spans="1:23" ht="16" customHeight="1" x14ac:dyDescent="0.2">
      <c r="A62" s="27"/>
      <c r="B62" s="28"/>
      <c r="C62" s="50"/>
      <c r="D62" s="39"/>
      <c r="E62" s="30"/>
      <c r="I62" s="71" t="s">
        <v>83</v>
      </c>
      <c r="J62" s="72" t="s">
        <v>40</v>
      </c>
      <c r="K62" s="72"/>
      <c r="L62" s="72"/>
      <c r="M62" s="72"/>
      <c r="N62" s="72"/>
      <c r="O62" s="73"/>
      <c r="Q62" s="67">
        <f t="shared" si="7"/>
        <v>2000</v>
      </c>
      <c r="R62" s="66"/>
      <c r="S62" s="72" t="s">
        <v>84</v>
      </c>
      <c r="T62" s="72"/>
      <c r="U62" s="72"/>
      <c r="V62" s="74"/>
      <c r="W62" s="75"/>
    </row>
    <row r="63" spans="1:23" ht="16" customHeight="1" x14ac:dyDescent="0.2">
      <c r="A63" s="27"/>
      <c r="B63" s="28"/>
      <c r="C63" s="50"/>
      <c r="D63" s="39"/>
      <c r="E63" s="30"/>
      <c r="I63" s="71" t="s">
        <v>85</v>
      </c>
      <c r="J63" s="72" t="s">
        <v>41</v>
      </c>
      <c r="K63" s="72"/>
      <c r="L63" s="72"/>
      <c r="M63" s="72"/>
      <c r="N63" s="72"/>
      <c r="O63" s="73"/>
      <c r="Q63" s="67">
        <f t="shared" si="7"/>
        <v>10000</v>
      </c>
      <c r="R63" s="66"/>
      <c r="S63" s="72" t="s">
        <v>86</v>
      </c>
      <c r="T63" s="72"/>
      <c r="U63" s="72"/>
      <c r="V63" s="74"/>
      <c r="W63" s="75"/>
    </row>
    <row r="64" spans="1:23" ht="16" customHeight="1" x14ac:dyDescent="0.2">
      <c r="A64" s="27"/>
      <c r="B64" s="28"/>
      <c r="C64" s="50"/>
      <c r="D64" s="39"/>
      <c r="E64" s="30"/>
      <c r="I64" s="71"/>
      <c r="J64" s="72" t="s">
        <v>87</v>
      </c>
      <c r="K64" s="72"/>
      <c r="L64" s="72"/>
      <c r="M64" s="72"/>
      <c r="N64" s="72"/>
      <c r="O64" s="73"/>
      <c r="Q64" s="67"/>
      <c r="R64" s="66"/>
      <c r="S64" s="72" t="s">
        <v>87</v>
      </c>
      <c r="T64" s="72"/>
      <c r="U64" s="72"/>
      <c r="V64" s="74"/>
      <c r="W64" s="75"/>
    </row>
    <row r="65" spans="1:23" ht="16" customHeight="1" x14ac:dyDescent="0.2">
      <c r="A65" s="27"/>
      <c r="B65" s="28"/>
      <c r="D65" s="50"/>
      <c r="E65" s="30"/>
      <c r="H65" s="32"/>
      <c r="I65" s="71"/>
      <c r="J65" s="72" t="s">
        <v>88</v>
      </c>
      <c r="K65" s="72"/>
      <c r="L65" s="72"/>
      <c r="M65" s="72"/>
      <c r="N65" s="72"/>
      <c r="O65" s="73"/>
      <c r="Q65" s="67"/>
      <c r="R65" s="66"/>
      <c r="S65" s="72" t="s">
        <v>88</v>
      </c>
      <c r="T65" s="74"/>
      <c r="U65" s="74"/>
      <c r="V65" s="74"/>
      <c r="W65" s="75"/>
    </row>
    <row r="66" spans="1:23" ht="16" customHeight="1" thickBot="1" x14ac:dyDescent="0.25">
      <c r="E66" s="30"/>
      <c r="J66" s="10"/>
      <c r="K66" s="10"/>
      <c r="L66" s="10"/>
      <c r="N66" s="10"/>
      <c r="O66" s="70" t="s">
        <v>89</v>
      </c>
      <c r="Q66" s="43">
        <f>SUM(Q48:Q65)</f>
        <v>133974</v>
      </c>
      <c r="R66" s="6" t="s">
        <v>90</v>
      </c>
    </row>
    <row r="67" spans="1:23" ht="30" customHeight="1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</row>
    <row r="68" spans="1:23" ht="16" customHeight="1" thickBot="1" x14ac:dyDescent="0.25">
      <c r="J68" s="10"/>
      <c r="K68" s="77" t="s">
        <v>91</v>
      </c>
      <c r="L68" s="77"/>
      <c r="M68" s="77"/>
      <c r="N68" s="77"/>
      <c r="O68" s="77"/>
      <c r="P68" s="77"/>
      <c r="Q68" s="77"/>
      <c r="R68" s="77"/>
      <c r="S68" s="77"/>
      <c r="T68" s="77"/>
      <c r="U68" s="10"/>
      <c r="V68" s="10"/>
      <c r="W68" s="10"/>
    </row>
    <row r="69" spans="1:23" ht="16" customHeight="1" x14ac:dyDescent="0.2">
      <c r="J69" s="10"/>
      <c r="K69" s="10"/>
      <c r="L69" s="10"/>
      <c r="N69" s="10"/>
      <c r="O69" s="10"/>
    </row>
    <row r="70" spans="1:23" ht="16" customHeight="1" x14ac:dyDescent="0.2">
      <c r="J70" s="10"/>
      <c r="K70" s="10"/>
      <c r="L70" s="10"/>
      <c r="N70" s="10"/>
      <c r="O70" s="10"/>
    </row>
    <row r="71" spans="1:23" ht="17" customHeight="1" x14ac:dyDescent="0.2">
      <c r="J71" s="10"/>
      <c r="K71" s="10"/>
      <c r="L71" s="10"/>
      <c r="N71" s="10"/>
      <c r="O71" s="10"/>
    </row>
    <row r="72" spans="1:23" ht="17" customHeight="1" x14ac:dyDescent="0.2">
      <c r="J72" s="10"/>
      <c r="K72" s="10"/>
      <c r="L72" s="10"/>
      <c r="N72" s="10"/>
      <c r="O72" s="10"/>
    </row>
    <row r="73" spans="1:23" ht="17" customHeight="1" x14ac:dyDescent="0.2"/>
    <row r="74" spans="1:23" ht="17" customHeight="1" x14ac:dyDescent="0.2"/>
    <row r="75" spans="1:23" ht="17" customHeight="1" x14ac:dyDescent="0.2"/>
    <row r="76" spans="1:23" ht="17" customHeight="1" x14ac:dyDescent="0.2">
      <c r="A76" s="10"/>
      <c r="B76" s="10"/>
      <c r="C76" s="10"/>
      <c r="D76" s="10"/>
      <c r="G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7" customHeight="1" x14ac:dyDescent="0.2">
      <c r="A77" s="10"/>
      <c r="B77" s="10"/>
      <c r="C77" s="10"/>
      <c r="D77" s="10"/>
      <c r="G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7" customHeight="1" x14ac:dyDescent="0.2">
      <c r="A78" s="10"/>
      <c r="B78" s="10"/>
      <c r="C78" s="10"/>
      <c r="D78" s="10"/>
      <c r="G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17" customHeight="1" x14ac:dyDescent="0.2">
      <c r="A79" s="10"/>
      <c r="B79" s="10"/>
      <c r="C79" s="10"/>
      <c r="D79" s="10"/>
      <c r="G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7" customHeight="1" x14ac:dyDescent="0.2">
      <c r="A80" s="10"/>
      <c r="B80" s="10"/>
      <c r="C80" s="10"/>
      <c r="D80" s="10"/>
      <c r="G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17" customHeight="1" x14ac:dyDescent="0.2">
      <c r="A81" s="10"/>
      <c r="B81" s="10"/>
      <c r="C81" s="10"/>
      <c r="D81" s="10"/>
      <c r="G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17" customHeight="1" x14ac:dyDescent="0.2">
      <c r="A82" s="10"/>
      <c r="B82" s="10"/>
      <c r="C82" s="10"/>
      <c r="D82" s="10"/>
      <c r="G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17" customHeight="1" x14ac:dyDescent="0.2">
      <c r="A83" s="10"/>
      <c r="B83" s="10"/>
      <c r="C83" s="10"/>
      <c r="D83" s="10"/>
      <c r="G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17" customHeight="1" x14ac:dyDescent="0.2">
      <c r="A84" s="10"/>
      <c r="B84" s="10"/>
      <c r="C84" s="10"/>
      <c r="D84" s="10"/>
      <c r="G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17" customHeight="1" x14ac:dyDescent="0.2">
      <c r="A85" s="10"/>
      <c r="B85" s="10"/>
      <c r="C85" s="10"/>
      <c r="D85" s="10"/>
      <c r="G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17" customHeight="1" x14ac:dyDescent="0.2">
      <c r="A86" s="10"/>
      <c r="B86" s="10"/>
      <c r="C86" s="10"/>
      <c r="D86" s="10"/>
      <c r="G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7" customHeight="1" x14ac:dyDescent="0.2">
      <c r="A87" s="10"/>
      <c r="B87" s="10"/>
      <c r="C87" s="10"/>
      <c r="D87" s="10"/>
      <c r="G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17" customHeight="1" x14ac:dyDescent="0.2">
      <c r="A88" s="10"/>
      <c r="B88" s="10"/>
      <c r="C88" s="10"/>
      <c r="D88" s="10"/>
      <c r="G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17" customHeight="1" x14ac:dyDescent="0.2">
      <c r="A89" s="10"/>
      <c r="B89" s="10"/>
      <c r="C89" s="10"/>
      <c r="D89" s="10"/>
      <c r="G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ht="20" customHeight="1" x14ac:dyDescent="0.2">
      <c r="A90" s="10"/>
      <c r="B90" s="10"/>
      <c r="C90" s="10"/>
      <c r="D90" s="10"/>
      <c r="G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ht="20" customHeight="1" x14ac:dyDescent="0.2">
      <c r="A91" s="10"/>
      <c r="B91" s="10"/>
      <c r="C91" s="10"/>
      <c r="D91" s="10"/>
      <c r="G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ht="20" customHeight="1" x14ac:dyDescent="0.2">
      <c r="A92" s="10"/>
      <c r="B92" s="10"/>
      <c r="C92" s="10"/>
      <c r="D92" s="10"/>
      <c r="G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ht="20" customHeight="1" x14ac:dyDescent="0.2">
      <c r="A93" s="10"/>
      <c r="B93" s="10"/>
      <c r="C93" s="10"/>
      <c r="D93" s="10"/>
      <c r="G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ht="20" customHeight="1" x14ac:dyDescent="0.2">
      <c r="A94" s="10"/>
      <c r="B94" s="10"/>
      <c r="C94" s="10"/>
      <c r="D94" s="10"/>
      <c r="G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20" customHeight="1" x14ac:dyDescent="0.2">
      <c r="A95" s="10"/>
      <c r="B95" s="10"/>
      <c r="C95" s="10"/>
      <c r="D95" s="10"/>
      <c r="G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20" customHeight="1" x14ac:dyDescent="0.2">
      <c r="A96" s="10"/>
      <c r="B96" s="10"/>
      <c r="C96" s="10"/>
      <c r="D96" s="10"/>
      <c r="G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ht="20" customHeight="1" x14ac:dyDescent="0.2">
      <c r="A97" s="10"/>
      <c r="B97" s="10"/>
      <c r="C97" s="10"/>
      <c r="D97" s="10"/>
      <c r="G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20" customHeight="1" x14ac:dyDescent="0.2">
      <c r="A98" s="10"/>
      <c r="B98" s="10"/>
      <c r="C98" s="10"/>
      <c r="D98" s="10"/>
      <c r="G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ht="20" customHeight="1" x14ac:dyDescent="0.2">
      <c r="A99" s="10"/>
      <c r="B99" s="10"/>
      <c r="C99" s="10"/>
      <c r="D99" s="10"/>
      <c r="G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20" customHeight="1" x14ac:dyDescent="0.2">
      <c r="A100" s="10"/>
      <c r="B100" s="10"/>
      <c r="C100" s="10"/>
      <c r="D100" s="10"/>
      <c r="G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</sheetData>
  <mergeCells count="30">
    <mergeCell ref="H1:I1"/>
    <mergeCell ref="H2:I2"/>
    <mergeCell ref="V3:W3"/>
    <mergeCell ref="A4:D4"/>
    <mergeCell ref="A5:D5"/>
    <mergeCell ref="Q5:Q6"/>
    <mergeCell ref="T5:T6"/>
    <mergeCell ref="U5:U6"/>
    <mergeCell ref="A6:D6"/>
    <mergeCell ref="J41:O41"/>
    <mergeCell ref="S41:W41"/>
    <mergeCell ref="A28:W28"/>
    <mergeCell ref="A29:W29"/>
    <mergeCell ref="A30:W31"/>
    <mergeCell ref="A32:W32"/>
    <mergeCell ref="A33:W33"/>
    <mergeCell ref="C34:V34"/>
    <mergeCell ref="C35:V36"/>
    <mergeCell ref="A37:W37"/>
    <mergeCell ref="J38:O38"/>
    <mergeCell ref="S38:W38"/>
    <mergeCell ref="A39:W39"/>
    <mergeCell ref="A67:W67"/>
    <mergeCell ref="K68:T68"/>
    <mergeCell ref="J42:O42"/>
    <mergeCell ref="S42:W42"/>
    <mergeCell ref="J43:O43"/>
    <mergeCell ref="S43:W43"/>
    <mergeCell ref="J44:O44"/>
    <mergeCell ref="S44:W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Dunbar</dc:creator>
  <cp:lastModifiedBy>Microsoft Office User</cp:lastModifiedBy>
  <dcterms:created xsi:type="dcterms:W3CDTF">2019-11-07T16:48:44Z</dcterms:created>
  <dcterms:modified xsi:type="dcterms:W3CDTF">2019-12-07T21:40:07Z</dcterms:modified>
</cp:coreProperties>
</file>