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ial Team\FY 2021 Budget\FY21 Individual Budget Sheets\"/>
    </mc:Choice>
  </mc:AlternateContent>
  <xr:revisionPtr revIDLastSave="0" documentId="13_ncr:1_{00D95E0D-FD36-43D8-99D0-8DFEC37F3B6F}" xr6:coauthVersionLast="41" xr6:coauthVersionMax="41" xr10:uidLastSave="{00000000-0000-0000-0000-000000000000}"/>
  <bookViews>
    <workbookView xWindow="-120" yWindow="-120" windowWidth="29040" windowHeight="15840" xr2:uid="{829B11C3-696C-4364-9162-2A55FA40F7B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8" i="1" l="1"/>
  <c r="Q51" i="1" l="1"/>
  <c r="Q37" i="1"/>
  <c r="W19" i="1"/>
  <c r="V19" i="1"/>
  <c r="S19" i="1"/>
  <c r="Q19" i="1"/>
  <c r="O19" i="1"/>
  <c r="N19" i="1"/>
  <c r="L19" i="1"/>
  <c r="I19" i="1"/>
  <c r="T18" i="1"/>
  <c r="U18" i="1" s="1"/>
  <c r="G18" i="1"/>
  <c r="T17" i="1"/>
  <c r="U17" i="1" s="1"/>
  <c r="G17" i="1"/>
  <c r="T16" i="1"/>
  <c r="U16" i="1" s="1"/>
  <c r="G16" i="1"/>
  <c r="T15" i="1"/>
  <c r="U15" i="1" s="1"/>
  <c r="G15" i="1"/>
  <c r="T14" i="1"/>
  <c r="U14" i="1" s="1"/>
  <c r="G14" i="1"/>
  <c r="T13" i="1"/>
  <c r="U13" i="1" s="1"/>
  <c r="G13" i="1"/>
  <c r="T12" i="1"/>
  <c r="U12" i="1" s="1"/>
  <c r="G12" i="1"/>
  <c r="T11" i="1"/>
  <c r="U11" i="1" s="1"/>
  <c r="G11" i="1"/>
  <c r="T10" i="1"/>
  <c r="U10" i="1" s="1"/>
  <c r="G10" i="1"/>
  <c r="T9" i="1"/>
  <c r="U9" i="1" s="1"/>
  <c r="G9" i="1"/>
  <c r="T8" i="1"/>
  <c r="U8" i="1" s="1"/>
  <c r="G8" i="1"/>
  <c r="T19" i="1" l="1"/>
</calcChain>
</file>

<file path=xl/sharedStrings.xml><?xml version="1.0" encoding="utf-8"?>
<sst xmlns="http://schemas.openxmlformats.org/spreadsheetml/2006/main" count="119" uniqueCount="78">
  <si>
    <t>DEPARTMENT</t>
  </si>
  <si>
    <t>TREASURER/COLLECTOR</t>
  </si>
  <si>
    <t>CODE</t>
  </si>
  <si>
    <t>To be completed by Others</t>
  </si>
  <si>
    <t>FY19</t>
  </si>
  <si>
    <t>FY20</t>
  </si>
  <si>
    <t>FY21</t>
  </si>
  <si>
    <t>ACCOUNT</t>
  </si>
  <si>
    <t>DEPT</t>
  </si>
  <si>
    <t>ACCOUNT NAME</t>
  </si>
  <si>
    <t>EXPENDED</t>
  </si>
  <si>
    <t>AMENDED</t>
  </si>
  <si>
    <t>LEVEL- FUNDED BUDGET</t>
  </si>
  <si>
    <t xml:space="preserve">CHANGES / </t>
  </si>
  <si>
    <t>TOTAL BUDGET REQUEST</t>
  </si>
  <si>
    <t>% change from FY19</t>
  </si>
  <si>
    <t>AC</t>
  </si>
  <si>
    <t>TA</t>
  </si>
  <si>
    <t>NUMBER</t>
  </si>
  <si>
    <t xml:space="preserve"> BUDGET</t>
  </si>
  <si>
    <t>thru 11/05/19</t>
  </si>
  <si>
    <t>GROWTH</t>
  </si>
  <si>
    <t>Recommend</t>
  </si>
  <si>
    <t>000000</t>
  </si>
  <si>
    <t>TRS/COL</t>
  </si>
  <si>
    <t>MANAGEMENT SALARIES</t>
  </si>
  <si>
    <t>ADMIN ASSISTANT WAGES</t>
  </si>
  <si>
    <t>Treasurer/Collector Certification</t>
  </si>
  <si>
    <t>PROFESSIONAL DEVELOPMENT</t>
  </si>
  <si>
    <t>OTHER FINANCIAL SERVICES</t>
  </si>
  <si>
    <t>PAYROLL SERVICES</t>
  </si>
  <si>
    <t>POSTAGE &amp; MAILING</t>
  </si>
  <si>
    <t>SOFTWARE LICENSING / SAAS</t>
  </si>
  <si>
    <t>OFFICE SUPPLIES</t>
  </si>
  <si>
    <t>BUSINESS TRAVEL (MILEAGE/MEALS/HOTEL/TOLLS</t>
  </si>
  <si>
    <t>DUES/MEMBERSHIPS/LICENSING</t>
  </si>
  <si>
    <t>The budget will be presented at the Annual Town Meeting in its usual format.  In order to understand what makes up the total of your department’s (1) Salaries &amp; Wages, and 
(2) Expenses, please complete the bottom section.  This will allow me to fully understand what your department’s costs are made up of.  This worksheet is for internal use only.</t>
  </si>
  <si>
    <t>To complete this section, please separate the total amount requested into categories which best reflect the actual costs.</t>
  </si>
  <si>
    <t>Some examples of categories relating to Salary &amp; Wages include:  Salary, Wages, Overtime, Shift Differentials, Uniform Allowance, Stipends, etc.</t>
  </si>
  <si>
    <t>Some examples of categories relating to Expenses include:  Repairs &amp; Maintenance, Contracts, Legal Expense, Communications, Mailings/Postage, Office Supplies, Computer Expenses, Building and Equipment Repairs and Maintenance, Travel &amp; Training, etc.</t>
  </si>
  <si>
    <t>Computer Software</t>
  </si>
  <si>
    <t>VADAR New Account Numbers</t>
  </si>
  <si>
    <t>SALARY - SUB CATEGORIES (Justification)</t>
  </si>
  <si>
    <t>01-145-5110-000000</t>
  </si>
  <si>
    <t>01-145-5112-000000</t>
  </si>
  <si>
    <t>01-145-5190-000000</t>
  </si>
  <si>
    <t>$1000 per each certification</t>
  </si>
  <si>
    <t xml:space="preserve">SALARY &amp; WAGES TOTAL:  </t>
  </si>
  <si>
    <t>Salary &amp; Wages total should EQUAL Total Dept Budget for Salaries &amp; Wages</t>
  </si>
  <si>
    <t>EXPENSE - SUB CATEGORIES (Justification)</t>
  </si>
  <si>
    <t>01-145-5308-000000</t>
  </si>
  <si>
    <t>Annual School, etc.</t>
  </si>
  <si>
    <t>Meetings</t>
  </si>
  <si>
    <t>01-145-5313-000000</t>
  </si>
  <si>
    <t>OPEB Valuation</t>
  </si>
  <si>
    <t>01-145-5314-000000</t>
  </si>
  <si>
    <t>Payroll Service</t>
  </si>
  <si>
    <t>01-145-5345-000000</t>
  </si>
  <si>
    <t>Postage</t>
  </si>
  <si>
    <t>01-145-5385-000000</t>
  </si>
  <si>
    <t>additional funding needed for Vadar (accounts for add'l $3k request)</t>
  </si>
  <si>
    <t>Software License</t>
  </si>
  <si>
    <t>01-145-5420-000000</t>
  </si>
  <si>
    <t>Includes Envelopes and Bill Paper</t>
  </si>
  <si>
    <t>Office Supplies</t>
  </si>
  <si>
    <t>01-145-5710-000000</t>
  </si>
  <si>
    <t>Mileage</t>
  </si>
  <si>
    <t>01-145-5730-000000</t>
  </si>
  <si>
    <t>Dues</t>
  </si>
  <si>
    <t xml:space="preserve">EXPENSE TOTAL:  </t>
  </si>
  <si>
    <t>Expense total should EQUAL Total Dept Budget for Expenses</t>
  </si>
  <si>
    <t>James Dunbar</t>
  </si>
  <si>
    <t>ASSISTANT WAGES</t>
  </si>
  <si>
    <t>52 weeks @20 Hours/Week @24.40*1.02</t>
  </si>
  <si>
    <t>OPEB Study</t>
  </si>
  <si>
    <t xml:space="preserve">Harpers Payroll processing 2925.00 W2's etc 405.00 </t>
  </si>
  <si>
    <t>4900 MV, 3200 RE/PP, 2100 Vendor Checks</t>
  </si>
  <si>
    <t>69253.57*1.02=70638.64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</si>
</sst>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m/dd/yy;@"/>
    <numFmt numFmtId="165" formatCode="00"/>
    <numFmt numFmtId="166" formatCode="000"/>
    <numFmt numFmtId="167" formatCode="00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0" fontId="7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3" fontId="7" fillId="0" borderId="0" xfId="0" applyNumberFormat="1" applyFont="1" applyAlignment="1">
      <alignment vertical="center"/>
    </xf>
    <xf numFmtId="40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3" fillId="3" borderId="0" xfId="0" applyNumberFormat="1" applyFont="1" applyFill="1" applyAlignment="1">
      <alignment horizontal="center" vertical="center" wrapText="1"/>
    </xf>
    <xf numFmtId="40" fontId="12" fillId="5" borderId="0" xfId="0" applyNumberFormat="1" applyFont="1" applyFill="1" applyAlignment="1">
      <alignment horizontal="center" vertical="center" wrapText="1"/>
    </xf>
    <xf numFmtId="43" fontId="12" fillId="0" borderId="0" xfId="0" applyNumberFormat="1" applyFont="1" applyAlignment="1">
      <alignment horizontal="center" vertical="center" wrapText="1"/>
    </xf>
    <xf numFmtId="43" fontId="13" fillId="0" borderId="0" xfId="0" applyNumberFormat="1" applyFont="1" applyAlignment="1">
      <alignment horizontal="center" vertical="center" wrapText="1"/>
    </xf>
    <xf numFmtId="40" fontId="12" fillId="0" borderId="0" xfId="0" applyNumberFormat="1" applyFont="1" applyAlignment="1">
      <alignment horizontal="center" vertical="center" wrapText="1"/>
    </xf>
    <xf numFmtId="40" fontId="13" fillId="0" borderId="0" xfId="0" applyNumberFormat="1" applyFont="1" applyAlignment="1">
      <alignment horizontal="center" vertical="center" wrapText="1"/>
    </xf>
    <xf numFmtId="164" fontId="12" fillId="5" borderId="0" xfId="0" applyNumberFormat="1" applyFont="1" applyFill="1" applyAlignment="1">
      <alignment horizontal="center" vertical="center"/>
    </xf>
    <xf numFmtId="43" fontId="1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40" fontId="7" fillId="5" borderId="0" xfId="0" applyNumberFormat="1" applyFont="1" applyFill="1" applyAlignment="1">
      <alignment vertical="center"/>
    </xf>
    <xf numFmtId="43" fontId="7" fillId="6" borderId="2" xfId="0" applyNumberFormat="1" applyFont="1" applyFill="1" applyBorder="1" applyAlignment="1">
      <alignment vertical="center"/>
    </xf>
    <xf numFmtId="10" fontId="8" fillId="0" borderId="3" xfId="0" applyNumberFormat="1" applyFont="1" applyBorder="1" applyAlignment="1">
      <alignment vertical="center"/>
    </xf>
    <xf numFmtId="43" fontId="8" fillId="0" borderId="2" xfId="1" applyFont="1" applyBorder="1" applyAlignment="1">
      <alignment vertical="center"/>
    </xf>
    <xf numFmtId="10" fontId="8" fillId="0" borderId="2" xfId="1" applyNumberFormat="1" applyFont="1" applyBorder="1" applyAlignment="1">
      <alignment vertical="center"/>
    </xf>
    <xf numFmtId="43" fontId="0" fillId="0" borderId="0" xfId="0" applyNumberFormat="1" applyAlignment="1">
      <alignment horizontal="center" vertical="center"/>
    </xf>
    <xf numFmtId="43" fontId="0" fillId="0" borderId="0" xfId="0" applyNumberFormat="1" applyAlignment="1">
      <alignment vertical="center"/>
    </xf>
    <xf numFmtId="43" fontId="17" fillId="0" borderId="0" xfId="0" applyNumberFormat="1" applyFont="1" applyAlignment="1">
      <alignment horizontal="right" vertical="center"/>
    </xf>
    <xf numFmtId="43" fontId="3" fillId="0" borderId="0" xfId="0" applyNumberFormat="1" applyFont="1" applyAlignment="1">
      <alignment vertical="center"/>
    </xf>
    <xf numFmtId="43" fontId="7" fillId="0" borderId="4" xfId="0" applyNumberFormat="1" applyFont="1" applyBorder="1" applyAlignment="1">
      <alignment vertical="center"/>
    </xf>
    <xf numFmtId="43" fontId="7" fillId="2" borderId="4" xfId="0" applyNumberFormat="1" applyFont="1" applyFill="1" applyBorder="1" applyAlignment="1">
      <alignment vertical="center"/>
    </xf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166" fontId="19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3" fontId="8" fillId="7" borderId="2" xfId="0" applyNumberFormat="1" applyFont="1" applyFill="1" applyBorder="1" applyAlignment="1">
      <alignment vertical="center"/>
    </xf>
    <xf numFmtId="10" fontId="8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vertical="top"/>
    </xf>
    <xf numFmtId="0" fontId="24" fillId="8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43" fontId="7" fillId="7" borderId="2" xfId="0" applyNumberFormat="1" applyFont="1" applyFill="1" applyBorder="1" applyAlignment="1">
      <alignment vertical="center"/>
    </xf>
    <xf numFmtId="10" fontId="8" fillId="0" borderId="8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66" fontId="0" fillId="0" borderId="0" xfId="0" applyNumberFormat="1" applyAlignment="1">
      <alignment horizontal="center" vertical="center"/>
    </xf>
    <xf numFmtId="0" fontId="17" fillId="0" borderId="0" xfId="0" applyFont="1" applyAlignment="1">
      <alignment horizontal="right" vertical="center"/>
    </xf>
    <xf numFmtId="40" fontId="7" fillId="7" borderId="5" xfId="0" applyNumberFormat="1" applyFont="1" applyFill="1" applyBorder="1" applyAlignment="1">
      <alignment horizontal="left" vertical="center"/>
    </xf>
    <xf numFmtId="40" fontId="7" fillId="7" borderId="6" xfId="0" applyNumberFormat="1" applyFont="1" applyFill="1" applyBorder="1" applyAlignment="1">
      <alignment horizontal="left" vertical="center"/>
    </xf>
    <xf numFmtId="40" fontId="7" fillId="7" borderId="7" xfId="0" applyNumberFormat="1" applyFont="1" applyFill="1" applyBorder="1" applyAlignment="1">
      <alignment horizontal="left" vertical="center"/>
    </xf>
    <xf numFmtId="43" fontId="7" fillId="7" borderId="6" xfId="0" applyNumberFormat="1" applyFont="1" applyFill="1" applyBorder="1" applyAlignment="1">
      <alignment horizontal="left" vertical="center"/>
    </xf>
    <xf numFmtId="43" fontId="7" fillId="7" borderId="7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43" fontId="14" fillId="0" borderId="0" xfId="0" applyNumberFormat="1" applyFont="1" applyAlignment="1">
      <alignment horizontal="center" vertical="center" wrapText="1"/>
    </xf>
    <xf numFmtId="43" fontId="12" fillId="0" borderId="0" xfId="0" applyNumberFormat="1" applyFont="1" applyAlignment="1">
      <alignment horizontal="center" vertical="center" wrapText="1"/>
    </xf>
    <xf numFmtId="40" fontId="15" fillId="0" borderId="0" xfId="0" applyNumberFormat="1" applyFont="1" applyAlignment="1">
      <alignment horizontal="center" vertical="center" wrapText="1"/>
    </xf>
    <xf numFmtId="40" fontId="7" fillId="7" borderId="5" xfId="0" applyNumberFormat="1" applyFont="1" applyFill="1" applyBorder="1" applyAlignment="1">
      <alignment horizontal="left" vertical="center"/>
    </xf>
    <xf numFmtId="40" fontId="7" fillId="7" borderId="6" xfId="0" applyNumberFormat="1" applyFont="1" applyFill="1" applyBorder="1" applyAlignment="1">
      <alignment horizontal="left" vertical="center"/>
    </xf>
    <xf numFmtId="40" fontId="7" fillId="7" borderId="7" xfId="0" applyNumberFormat="1" applyFont="1" applyFill="1" applyBorder="1" applyAlignment="1">
      <alignment horizontal="left" vertical="center"/>
    </xf>
    <xf numFmtId="43" fontId="7" fillId="7" borderId="6" xfId="0" applyNumberFormat="1" applyFont="1" applyFill="1" applyBorder="1" applyAlignment="1">
      <alignment horizontal="left" vertical="center"/>
    </xf>
    <xf numFmtId="43" fontId="7" fillId="7" borderId="7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40" fontId="8" fillId="7" borderId="5" xfId="0" applyNumberFormat="1" applyFont="1" applyFill="1" applyBorder="1" applyAlignment="1">
      <alignment horizontal="left" vertical="center"/>
    </xf>
    <xf numFmtId="40" fontId="8" fillId="7" borderId="6" xfId="0" applyNumberFormat="1" applyFont="1" applyFill="1" applyBorder="1" applyAlignment="1">
      <alignment horizontal="left" vertical="center"/>
    </xf>
    <xf numFmtId="40" fontId="8" fillId="7" borderId="7" xfId="0" applyNumberFormat="1" applyFont="1" applyFill="1" applyBorder="1" applyAlignment="1">
      <alignment horizontal="left" vertical="center"/>
    </xf>
    <xf numFmtId="43" fontId="8" fillId="7" borderId="6" xfId="0" applyNumberFormat="1" applyFont="1" applyFill="1" applyBorder="1" applyAlignment="1">
      <alignment horizontal="left" vertical="center"/>
    </xf>
    <xf numFmtId="43" fontId="8" fillId="7" borderId="7" xfId="0" applyNumberFormat="1" applyFont="1" applyFill="1" applyBorder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40" fontId="25" fillId="7" borderId="5" xfId="0" applyNumberFormat="1" applyFont="1" applyFill="1" applyBorder="1" applyAlignment="1">
      <alignment horizontal="left" vertical="center"/>
    </xf>
    <xf numFmtId="40" fontId="25" fillId="7" borderId="6" xfId="0" applyNumberFormat="1" applyFont="1" applyFill="1" applyBorder="1" applyAlignment="1">
      <alignment horizontal="left" vertical="center"/>
    </xf>
    <xf numFmtId="40" fontId="25" fillId="7" borderId="7" xfId="0" applyNumberFormat="1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D464B-62BC-4A51-8319-C0146B75CA2B}">
  <dimension ref="A1:AC86"/>
  <sheetViews>
    <sheetView tabSelected="1" workbookViewId="0">
      <selection activeCell="AD14" sqref="AD14"/>
    </sheetView>
  </sheetViews>
  <sheetFormatPr defaultRowHeight="15" x14ac:dyDescent="0.25"/>
  <cols>
    <col min="1" max="1" width="2.7109375" style="48" customWidth="1"/>
    <col min="2" max="2" width="4.7109375" style="32" customWidth="1"/>
    <col min="3" max="3" width="8.28515625" style="32" customWidth="1"/>
    <col min="4" max="4" width="12.28515625" style="70" customWidth="1"/>
    <col min="5" max="5" width="1.7109375" style="10" customWidth="1"/>
    <col min="6" max="6" width="8.42578125" style="10" bestFit="1" customWidth="1"/>
    <col min="7" max="7" width="4.7109375" style="32" customWidth="1"/>
    <col min="8" max="8" width="1.28515625" style="10" customWidth="1"/>
    <col min="9" max="9" width="45.5703125" style="10" bestFit="1" customWidth="1"/>
    <col min="10" max="10" width="1.28515625" style="6" customWidth="1"/>
    <col min="11" max="11" width="0.85546875" style="7" customWidth="1"/>
    <col min="12" max="12" width="10.7109375" style="6" customWidth="1"/>
    <col min="13" max="13" width="0.85546875" style="7" customWidth="1"/>
    <col min="14" max="15" width="10.7109375" style="6" customWidth="1"/>
    <col min="16" max="16" width="0.85546875" style="7" customWidth="1"/>
    <col min="17" max="17" width="10.7109375" style="8" customWidth="1"/>
    <col min="18" max="18" width="1.7109375" style="6" customWidth="1"/>
    <col min="19" max="19" width="10.7109375" style="8" customWidth="1"/>
    <col min="20" max="20" width="10.7109375" style="6" customWidth="1"/>
    <col min="21" max="22" width="10.7109375" style="8" customWidth="1"/>
    <col min="23" max="23" width="10.7109375" style="9" customWidth="1"/>
    <col min="24" max="24" width="25.85546875" style="10" customWidth="1"/>
    <col min="25" max="29" width="9.140625" style="10" hidden="1" customWidth="1"/>
    <col min="30" max="16384" width="9.140625" style="10"/>
  </cols>
  <sheetData>
    <row r="1" spans="1:23" ht="20.100000000000001" customHeight="1" x14ac:dyDescent="0.25">
      <c r="A1" s="1" t="s">
        <v>0</v>
      </c>
      <c r="B1" s="2"/>
      <c r="C1" s="2"/>
      <c r="D1" s="2"/>
      <c r="E1" s="3"/>
      <c r="F1" s="4"/>
      <c r="G1" s="5"/>
      <c r="H1" s="77" t="s">
        <v>1</v>
      </c>
      <c r="I1" s="77"/>
    </row>
    <row r="2" spans="1:23" ht="20.100000000000001" customHeight="1" x14ac:dyDescent="0.25">
      <c r="A2" s="1" t="s">
        <v>2</v>
      </c>
      <c r="B2" s="2"/>
      <c r="C2" s="2"/>
      <c r="D2" s="2"/>
      <c r="E2" s="3"/>
      <c r="F2" s="4"/>
      <c r="G2" s="5"/>
      <c r="H2" s="78">
        <v>145</v>
      </c>
      <c r="I2" s="78"/>
    </row>
    <row r="3" spans="1:23" ht="12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79" t="s">
        <v>3</v>
      </c>
      <c r="W3" s="79"/>
    </row>
    <row r="4" spans="1:23" s="14" customFormat="1" ht="15.95" customHeight="1" x14ac:dyDescent="0.25">
      <c r="A4" s="80"/>
      <c r="B4" s="80"/>
      <c r="C4" s="80"/>
      <c r="D4" s="80"/>
      <c r="E4" s="3"/>
      <c r="F4" s="12"/>
      <c r="G4" s="13"/>
      <c r="I4" s="12"/>
      <c r="K4" s="15"/>
      <c r="L4" s="16" t="s">
        <v>4</v>
      </c>
      <c r="M4" s="15"/>
      <c r="N4" s="17" t="s">
        <v>5</v>
      </c>
      <c r="O4" s="16" t="s">
        <v>5</v>
      </c>
      <c r="P4" s="15"/>
      <c r="Q4" s="17" t="s">
        <v>6</v>
      </c>
      <c r="R4" s="18"/>
      <c r="S4" s="17" t="s">
        <v>6</v>
      </c>
      <c r="T4" s="17" t="s">
        <v>6</v>
      </c>
      <c r="U4" s="18" t="s">
        <v>6</v>
      </c>
      <c r="V4" s="17" t="s">
        <v>6</v>
      </c>
      <c r="W4" s="17" t="s">
        <v>6</v>
      </c>
    </row>
    <row r="5" spans="1:23" s="14" customFormat="1" ht="15.95" customHeight="1" x14ac:dyDescent="0.25">
      <c r="A5" s="80" t="s">
        <v>7</v>
      </c>
      <c r="B5" s="80"/>
      <c r="C5" s="80"/>
      <c r="D5" s="80"/>
      <c r="E5" s="3"/>
      <c r="F5" s="12" t="s">
        <v>8</v>
      </c>
      <c r="G5" s="13" t="s">
        <v>8</v>
      </c>
      <c r="I5" s="12" t="s">
        <v>9</v>
      </c>
      <c r="K5" s="15"/>
      <c r="L5" s="16" t="s">
        <v>10</v>
      </c>
      <c r="M5" s="15"/>
      <c r="N5" s="19" t="s">
        <v>11</v>
      </c>
      <c r="O5" s="16" t="s">
        <v>10</v>
      </c>
      <c r="P5" s="15"/>
      <c r="Q5" s="81" t="s">
        <v>12</v>
      </c>
      <c r="R5" s="20"/>
      <c r="S5" s="17" t="s">
        <v>13</v>
      </c>
      <c r="T5" s="82" t="s">
        <v>14</v>
      </c>
      <c r="U5" s="83" t="s">
        <v>15</v>
      </c>
      <c r="V5" s="17" t="s">
        <v>16</v>
      </c>
      <c r="W5" s="17" t="s">
        <v>17</v>
      </c>
    </row>
    <row r="6" spans="1:23" s="14" customFormat="1" ht="15.95" customHeight="1" x14ac:dyDescent="0.25">
      <c r="A6" s="80" t="s">
        <v>18</v>
      </c>
      <c r="B6" s="80"/>
      <c r="C6" s="80"/>
      <c r="D6" s="80"/>
      <c r="E6" s="3"/>
      <c r="F6" s="12"/>
      <c r="G6" s="13" t="s">
        <v>2</v>
      </c>
      <c r="I6" s="12"/>
      <c r="K6" s="15"/>
      <c r="L6" s="21">
        <v>43646</v>
      </c>
      <c r="M6" s="15"/>
      <c r="N6" s="19" t="s">
        <v>19</v>
      </c>
      <c r="O6" s="21" t="s">
        <v>20</v>
      </c>
      <c r="P6" s="15"/>
      <c r="Q6" s="81"/>
      <c r="R6" s="20"/>
      <c r="S6" s="17" t="s">
        <v>21</v>
      </c>
      <c r="T6" s="82"/>
      <c r="U6" s="83"/>
      <c r="V6" s="17" t="s">
        <v>22</v>
      </c>
      <c r="W6" s="22" t="s">
        <v>22</v>
      </c>
    </row>
    <row r="7" spans="1:23" s="14" customFormat="1" ht="15.95" customHeight="1" x14ac:dyDescent="0.25">
      <c r="A7" s="23"/>
      <c r="B7" s="24"/>
      <c r="C7" s="24"/>
      <c r="D7" s="25"/>
      <c r="E7" s="26"/>
      <c r="K7" s="15"/>
      <c r="L7" s="21"/>
      <c r="M7" s="15"/>
      <c r="N7" s="19"/>
      <c r="O7" s="21"/>
      <c r="P7" s="15"/>
      <c r="Q7" s="17"/>
      <c r="R7" s="19"/>
      <c r="S7" s="17"/>
      <c r="T7" s="19"/>
      <c r="U7" s="19"/>
      <c r="V7" s="17"/>
      <c r="W7" s="22"/>
    </row>
    <row r="8" spans="1:23" ht="15.95" customHeight="1" x14ac:dyDescent="0.25">
      <c r="A8" s="27">
        <v>1</v>
      </c>
      <c r="B8" s="28">
        <v>145</v>
      </c>
      <c r="C8" s="29">
        <v>5100</v>
      </c>
      <c r="D8" s="30" t="s">
        <v>23</v>
      </c>
      <c r="E8" s="31"/>
      <c r="F8" s="10" t="s">
        <v>24</v>
      </c>
      <c r="G8" s="32">
        <f>B8</f>
        <v>145</v>
      </c>
      <c r="H8" s="33"/>
      <c r="I8" s="34" t="s">
        <v>25</v>
      </c>
      <c r="J8" s="10"/>
      <c r="K8" s="35"/>
      <c r="L8" s="36">
        <v>85717.78</v>
      </c>
      <c r="M8" s="35"/>
      <c r="N8" s="6">
        <v>69253.570000000007</v>
      </c>
      <c r="O8" s="36">
        <v>22468.05</v>
      </c>
      <c r="P8" s="15"/>
      <c r="Q8" s="37">
        <f>70638.64-926.15</f>
        <v>69712.490000000005</v>
      </c>
      <c r="R8" s="38"/>
      <c r="S8" s="37">
        <v>926.15</v>
      </c>
      <c r="T8" s="39">
        <f>S8+Q8</f>
        <v>70638.64</v>
      </c>
      <c r="U8" s="40">
        <f>IF(T8=0,"",(T8-N8)/N8)</f>
        <v>1.9999979784435549E-2</v>
      </c>
      <c r="V8" s="37"/>
      <c r="W8" s="37"/>
    </row>
    <row r="9" spans="1:23" ht="15.95" customHeight="1" x14ac:dyDescent="0.25">
      <c r="A9" s="27">
        <v>1</v>
      </c>
      <c r="B9" s="28">
        <v>145</v>
      </c>
      <c r="C9" s="29">
        <v>5112</v>
      </c>
      <c r="D9" s="30" t="s">
        <v>23</v>
      </c>
      <c r="E9" s="31"/>
      <c r="F9" s="10" t="s">
        <v>24</v>
      </c>
      <c r="G9" s="32">
        <f t="shared" ref="G9:G18" si="0">B9</f>
        <v>145</v>
      </c>
      <c r="H9" s="33"/>
      <c r="I9" s="10" t="s">
        <v>26</v>
      </c>
      <c r="J9" s="10"/>
      <c r="K9" s="35"/>
      <c r="L9" s="36"/>
      <c r="M9" s="35"/>
      <c r="N9" s="6">
        <v>25384.94</v>
      </c>
      <c r="O9" s="36">
        <v>6333.51</v>
      </c>
      <c r="P9" s="15"/>
      <c r="Q9" s="37">
        <v>25883.52</v>
      </c>
      <c r="R9" s="38"/>
      <c r="S9" s="37"/>
      <c r="T9" s="39">
        <f>S9+Q9</f>
        <v>25883.52</v>
      </c>
      <c r="U9" s="40">
        <f>IF(T9=0,"",(T9-N9)/N9)</f>
        <v>1.9640779139127443E-2</v>
      </c>
      <c r="V9" s="37"/>
      <c r="W9" s="37"/>
    </row>
    <row r="10" spans="1:23" ht="15.95" customHeight="1" x14ac:dyDescent="0.25">
      <c r="A10" s="27">
        <v>1</v>
      </c>
      <c r="B10" s="28">
        <v>145</v>
      </c>
      <c r="C10" s="29">
        <v>5190</v>
      </c>
      <c r="D10" s="30" t="s">
        <v>23</v>
      </c>
      <c r="E10" s="31"/>
      <c r="F10" s="10" t="s">
        <v>24</v>
      </c>
      <c r="G10" s="32">
        <f t="shared" si="0"/>
        <v>145</v>
      </c>
      <c r="I10" s="34" t="s">
        <v>27</v>
      </c>
      <c r="J10" s="10"/>
      <c r="K10" s="35"/>
      <c r="L10" s="36">
        <v>1750</v>
      </c>
      <c r="M10" s="35"/>
      <c r="N10" s="6">
        <v>2000</v>
      </c>
      <c r="O10" s="36">
        <v>1000</v>
      </c>
      <c r="P10" s="15"/>
      <c r="Q10" s="37">
        <v>2000</v>
      </c>
      <c r="R10" s="38"/>
      <c r="S10" s="37"/>
      <c r="T10" s="39">
        <f>S10+Q10</f>
        <v>2000</v>
      </c>
      <c r="U10" s="40">
        <f>IF(T10=0,"",(T10-N10)/N10)</f>
        <v>0</v>
      </c>
      <c r="V10" s="37"/>
      <c r="W10" s="37"/>
    </row>
    <row r="11" spans="1:23" ht="15.95" customHeight="1" x14ac:dyDescent="0.25">
      <c r="A11" s="27">
        <v>1</v>
      </c>
      <c r="B11" s="28">
        <v>145</v>
      </c>
      <c r="C11" s="29">
        <v>5308</v>
      </c>
      <c r="D11" s="30" t="s">
        <v>23</v>
      </c>
      <c r="E11" s="31"/>
      <c r="F11" s="10" t="s">
        <v>24</v>
      </c>
      <c r="G11" s="32">
        <f t="shared" si="0"/>
        <v>145</v>
      </c>
      <c r="I11" s="10" t="s">
        <v>28</v>
      </c>
      <c r="J11" s="10"/>
      <c r="K11" s="35"/>
      <c r="L11" s="36">
        <v>16899.310000000001</v>
      </c>
      <c r="M11" s="35"/>
      <c r="N11" s="6">
        <v>400</v>
      </c>
      <c r="O11" s="36">
        <v>0</v>
      </c>
      <c r="P11" s="15"/>
      <c r="Q11" s="37">
        <v>400</v>
      </c>
      <c r="R11" s="38"/>
      <c r="S11" s="37"/>
      <c r="T11" s="39">
        <f t="shared" ref="T11:T18" si="1">S11+Q11</f>
        <v>400</v>
      </c>
      <c r="U11" s="40">
        <f t="shared" ref="U11:U18" si="2">IF(T11=0,"",(T11-N11)/N11)</f>
        <v>0</v>
      </c>
      <c r="V11" s="37"/>
      <c r="W11" s="37"/>
    </row>
    <row r="12" spans="1:23" ht="15.95" customHeight="1" x14ac:dyDescent="0.25">
      <c r="A12" s="27">
        <v>1</v>
      </c>
      <c r="B12" s="28">
        <v>145</v>
      </c>
      <c r="C12" s="29">
        <v>5313</v>
      </c>
      <c r="D12" s="30" t="s">
        <v>23</v>
      </c>
      <c r="E12" s="31"/>
      <c r="F12" s="10" t="s">
        <v>24</v>
      </c>
      <c r="G12" s="32">
        <f t="shared" si="0"/>
        <v>145</v>
      </c>
      <c r="I12" s="10" t="s">
        <v>29</v>
      </c>
      <c r="J12" s="10"/>
      <c r="K12" s="35"/>
      <c r="L12" s="36"/>
      <c r="M12" s="35"/>
      <c r="N12" s="6">
        <v>2750</v>
      </c>
      <c r="O12" s="36">
        <v>2750</v>
      </c>
      <c r="P12" s="15"/>
      <c r="Q12" s="37">
        <v>2750</v>
      </c>
      <c r="R12" s="38"/>
      <c r="S12" s="37"/>
      <c r="T12" s="39">
        <f t="shared" si="1"/>
        <v>2750</v>
      </c>
      <c r="U12" s="40">
        <f t="shared" si="2"/>
        <v>0</v>
      </c>
      <c r="V12" s="37"/>
      <c r="W12" s="37"/>
    </row>
    <row r="13" spans="1:23" ht="15.95" customHeight="1" x14ac:dyDescent="0.25">
      <c r="A13" s="27">
        <v>1</v>
      </c>
      <c r="B13" s="28">
        <v>145</v>
      </c>
      <c r="C13" s="29">
        <v>5314</v>
      </c>
      <c r="D13" s="30" t="s">
        <v>23</v>
      </c>
      <c r="E13" s="31"/>
      <c r="F13" s="10" t="s">
        <v>24</v>
      </c>
      <c r="G13" s="32">
        <f t="shared" si="0"/>
        <v>145</v>
      </c>
      <c r="I13" s="10" t="s">
        <v>30</v>
      </c>
      <c r="J13" s="10"/>
      <c r="K13" s="35"/>
      <c r="L13" s="36"/>
      <c r="M13" s="35"/>
      <c r="N13" s="6">
        <v>3500</v>
      </c>
      <c r="O13" s="36">
        <v>920.45</v>
      </c>
      <c r="P13" s="15"/>
      <c r="Q13" s="37">
        <v>3350</v>
      </c>
      <c r="R13" s="38"/>
      <c r="S13" s="37"/>
      <c r="T13" s="39">
        <f t="shared" si="1"/>
        <v>3350</v>
      </c>
      <c r="U13" s="40">
        <f t="shared" si="2"/>
        <v>-4.2857142857142858E-2</v>
      </c>
      <c r="V13" s="37"/>
      <c r="W13" s="37"/>
    </row>
    <row r="14" spans="1:23" ht="15.95" customHeight="1" x14ac:dyDescent="0.25">
      <c r="A14" s="27">
        <v>1</v>
      </c>
      <c r="B14" s="28">
        <v>145</v>
      </c>
      <c r="C14" s="29">
        <v>5345</v>
      </c>
      <c r="D14" s="30" t="s">
        <v>23</v>
      </c>
      <c r="E14" s="31"/>
      <c r="F14" s="10" t="s">
        <v>24</v>
      </c>
      <c r="G14" s="32">
        <f t="shared" si="0"/>
        <v>145</v>
      </c>
      <c r="I14" s="10" t="s">
        <v>31</v>
      </c>
      <c r="J14" s="10"/>
      <c r="K14" s="35"/>
      <c r="L14" s="36"/>
      <c r="M14" s="35"/>
      <c r="N14" s="6">
        <v>5500</v>
      </c>
      <c r="O14" s="36">
        <v>496.14</v>
      </c>
      <c r="P14" s="15"/>
      <c r="Q14" s="37">
        <v>5200</v>
      </c>
      <c r="R14" s="38"/>
      <c r="S14" s="37"/>
      <c r="T14" s="39">
        <f t="shared" si="1"/>
        <v>5200</v>
      </c>
      <c r="U14" s="40">
        <f t="shared" si="2"/>
        <v>-5.4545454545454543E-2</v>
      </c>
      <c r="V14" s="37"/>
      <c r="W14" s="37"/>
    </row>
    <row r="15" spans="1:23" ht="15.95" customHeight="1" x14ac:dyDescent="0.25">
      <c r="A15" s="27">
        <v>1</v>
      </c>
      <c r="B15" s="28">
        <v>145</v>
      </c>
      <c r="C15" s="29">
        <v>5385</v>
      </c>
      <c r="D15" s="30" t="s">
        <v>23</v>
      </c>
      <c r="E15" s="31"/>
      <c r="F15" s="10" t="s">
        <v>24</v>
      </c>
      <c r="G15" s="32">
        <f t="shared" si="0"/>
        <v>145</v>
      </c>
      <c r="I15" s="10" t="s">
        <v>32</v>
      </c>
      <c r="J15" s="10"/>
      <c r="K15" s="35"/>
      <c r="L15" s="36"/>
      <c r="M15" s="35"/>
      <c r="N15" s="6">
        <v>5600</v>
      </c>
      <c r="O15" s="36">
        <v>0</v>
      </c>
      <c r="P15" s="15"/>
      <c r="Q15" s="37">
        <v>5592.5</v>
      </c>
      <c r="R15" s="38"/>
      <c r="S15" s="37"/>
      <c r="T15" s="39">
        <f t="shared" si="1"/>
        <v>5592.5</v>
      </c>
      <c r="U15" s="40">
        <f t="shared" si="2"/>
        <v>-1.3392857142857143E-3</v>
      </c>
      <c r="V15" s="37"/>
      <c r="W15" s="37"/>
    </row>
    <row r="16" spans="1:23" ht="15.95" customHeight="1" x14ac:dyDescent="0.25">
      <c r="A16" s="27">
        <v>1</v>
      </c>
      <c r="B16" s="28">
        <v>145</v>
      </c>
      <c r="C16" s="29">
        <v>5420</v>
      </c>
      <c r="D16" s="30" t="s">
        <v>23</v>
      </c>
      <c r="E16" s="31"/>
      <c r="F16" s="10" t="s">
        <v>24</v>
      </c>
      <c r="G16" s="32">
        <f t="shared" si="0"/>
        <v>145</v>
      </c>
      <c r="I16" s="10" t="s">
        <v>33</v>
      </c>
      <c r="J16" s="10"/>
      <c r="K16" s="35"/>
      <c r="L16" s="36"/>
      <c r="M16" s="35"/>
      <c r="N16" s="6">
        <v>1500</v>
      </c>
      <c r="O16" s="36">
        <v>192.58</v>
      </c>
      <c r="P16" s="15"/>
      <c r="Q16" s="37">
        <v>1000</v>
      </c>
      <c r="R16" s="38"/>
      <c r="S16" s="37"/>
      <c r="T16" s="39">
        <f t="shared" si="1"/>
        <v>1000</v>
      </c>
      <c r="U16" s="40">
        <f t="shared" si="2"/>
        <v>-0.33333333333333331</v>
      </c>
      <c r="V16" s="37"/>
      <c r="W16" s="37"/>
    </row>
    <row r="17" spans="1:24" ht="15.95" customHeight="1" x14ac:dyDescent="0.25">
      <c r="A17" s="27">
        <v>1</v>
      </c>
      <c r="B17" s="28">
        <v>145</v>
      </c>
      <c r="C17" s="29">
        <v>5710</v>
      </c>
      <c r="D17" s="30" t="s">
        <v>23</v>
      </c>
      <c r="E17" s="31"/>
      <c r="F17" s="10" t="s">
        <v>24</v>
      </c>
      <c r="G17" s="32">
        <f t="shared" si="0"/>
        <v>145</v>
      </c>
      <c r="I17" s="10" t="s">
        <v>34</v>
      </c>
      <c r="J17" s="10"/>
      <c r="K17" s="35"/>
      <c r="L17" s="36"/>
      <c r="M17" s="35"/>
      <c r="N17" s="6">
        <v>250</v>
      </c>
      <c r="O17" s="36">
        <v>0</v>
      </c>
      <c r="P17" s="15"/>
      <c r="Q17" s="37">
        <v>250</v>
      </c>
      <c r="R17" s="38"/>
      <c r="S17" s="37"/>
      <c r="T17" s="39">
        <f t="shared" si="1"/>
        <v>250</v>
      </c>
      <c r="U17" s="40">
        <f t="shared" si="2"/>
        <v>0</v>
      </c>
      <c r="V17" s="37"/>
      <c r="W17" s="37"/>
    </row>
    <row r="18" spans="1:24" ht="15.95" customHeight="1" x14ac:dyDescent="0.25">
      <c r="A18" s="27">
        <v>1</v>
      </c>
      <c r="B18" s="28">
        <v>145</v>
      </c>
      <c r="C18" s="29">
        <v>5730</v>
      </c>
      <c r="D18" s="30" t="s">
        <v>23</v>
      </c>
      <c r="E18" s="31"/>
      <c r="F18" s="10" t="s">
        <v>24</v>
      </c>
      <c r="G18" s="32">
        <f t="shared" si="0"/>
        <v>145</v>
      </c>
      <c r="I18" s="10" t="s">
        <v>35</v>
      </c>
      <c r="J18" s="10"/>
      <c r="K18" s="35"/>
      <c r="L18" s="36"/>
      <c r="M18" s="35"/>
      <c r="N18" s="6">
        <v>150</v>
      </c>
      <c r="O18" s="36">
        <v>50</v>
      </c>
      <c r="P18" s="15"/>
      <c r="Q18" s="37">
        <v>150</v>
      </c>
      <c r="R18" s="38"/>
      <c r="S18" s="37"/>
      <c r="T18" s="39">
        <f t="shared" si="1"/>
        <v>150</v>
      </c>
      <c r="U18" s="40">
        <f t="shared" si="2"/>
        <v>0</v>
      </c>
      <c r="V18" s="37"/>
      <c r="W18" s="37"/>
    </row>
    <row r="19" spans="1:24" s="42" customFormat="1" ht="15.95" customHeight="1" thickBot="1" x14ac:dyDescent="0.3">
      <c r="A19" s="41"/>
      <c r="B19" s="41"/>
      <c r="C19" s="41"/>
      <c r="D19" s="41"/>
      <c r="G19" s="41"/>
      <c r="I19" s="43" t="str">
        <f>H1</f>
        <v>TREASURER/COLLECTOR</v>
      </c>
      <c r="K19" s="44"/>
      <c r="L19" s="45">
        <f>SUM(L8:L18)</f>
        <v>104367.09</v>
      </c>
      <c r="M19" s="44"/>
      <c r="N19" s="45">
        <f t="shared" ref="N19:O19" si="3">SUM(N8:N18)</f>
        <v>116288.51000000001</v>
      </c>
      <c r="O19" s="45">
        <f t="shared" si="3"/>
        <v>34210.729999999996</v>
      </c>
      <c r="P19" s="44"/>
      <c r="Q19" s="45">
        <f>SUM(Q8:Q18)</f>
        <v>116288.51000000001</v>
      </c>
      <c r="R19" s="8"/>
      <c r="S19" s="45">
        <f t="shared" ref="S19:T19" si="4">SUM(S8:S18)</f>
        <v>926.15</v>
      </c>
      <c r="T19" s="45">
        <f t="shared" si="4"/>
        <v>117214.66</v>
      </c>
      <c r="U19" s="46"/>
      <c r="V19" s="45">
        <f t="shared" ref="V19:W19" si="5">SUM(V8:V18)</f>
        <v>0</v>
      </c>
      <c r="W19" s="45">
        <f t="shared" si="5"/>
        <v>0</v>
      </c>
    </row>
    <row r="20" spans="1:24" ht="20.100000000000001" customHeight="1" x14ac:dyDescent="0.2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</row>
    <row r="21" spans="1:24" ht="20.100000000000001" customHeight="1" x14ac:dyDescent="0.2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</row>
    <row r="22" spans="1:24" ht="15.95" customHeight="1" x14ac:dyDescent="0.25">
      <c r="A22" s="90" t="s">
        <v>36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</row>
    <row r="23" spans="1:24" ht="15.95" customHeight="1" x14ac:dyDescent="0.25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</row>
    <row r="24" spans="1:24" ht="15.95" customHeight="1" x14ac:dyDescent="0.2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</row>
    <row r="25" spans="1:24" ht="15.95" customHeight="1" x14ac:dyDescent="0.25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</row>
    <row r="26" spans="1:24" ht="15.95" customHeight="1" x14ac:dyDescent="0.25">
      <c r="A26" s="47"/>
      <c r="C26" s="92" t="s">
        <v>38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</row>
    <row r="27" spans="1:24" ht="15.95" customHeight="1" x14ac:dyDescent="0.25">
      <c r="C27" s="93" t="s">
        <v>39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</row>
    <row r="28" spans="1:24" ht="15.95" customHeight="1" x14ac:dyDescent="0.25"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</row>
    <row r="29" spans="1:24" ht="15.95" customHeight="1" x14ac:dyDescent="0.2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</row>
    <row r="30" spans="1:24" s="54" customFormat="1" ht="15.95" customHeight="1" x14ac:dyDescent="0.25">
      <c r="A30" s="49"/>
      <c r="B30" s="50"/>
      <c r="C30" s="51"/>
      <c r="D30" s="52"/>
      <c r="E30" s="53"/>
      <c r="G30" s="55"/>
      <c r="H30" s="56"/>
      <c r="I30" s="57"/>
      <c r="J30" s="94" t="s">
        <v>40</v>
      </c>
      <c r="K30" s="95"/>
      <c r="L30" s="95"/>
      <c r="M30" s="95"/>
      <c r="N30" s="95"/>
      <c r="O30" s="96"/>
      <c r="P30" s="58"/>
      <c r="Q30" s="59">
        <v>4000</v>
      </c>
      <c r="R30" s="60"/>
      <c r="S30" s="97"/>
      <c r="T30" s="97"/>
      <c r="U30" s="97"/>
      <c r="V30" s="97"/>
      <c r="W30" s="98"/>
      <c r="X30" s="10"/>
    </row>
    <row r="31" spans="1:24" ht="15.95" customHeight="1" x14ac:dyDescent="0.2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</row>
    <row r="32" spans="1:24" s="14" customFormat="1" ht="15.95" customHeight="1" x14ac:dyDescent="0.25">
      <c r="B32" s="61"/>
      <c r="C32" s="24"/>
      <c r="D32" s="25"/>
      <c r="E32" s="26"/>
      <c r="I32" s="62" t="s">
        <v>41</v>
      </c>
      <c r="J32" s="63" t="s">
        <v>42</v>
      </c>
      <c r="M32" s="64"/>
      <c r="P32" s="64"/>
      <c r="Q32" s="17"/>
      <c r="R32" s="19"/>
      <c r="S32" s="8"/>
      <c r="T32" s="6"/>
      <c r="U32" s="8"/>
      <c r="V32" s="8"/>
      <c r="W32" s="9"/>
      <c r="X32" s="10"/>
    </row>
    <row r="33" spans="1:29" ht="15.95" customHeight="1" x14ac:dyDescent="0.25">
      <c r="A33" s="27"/>
      <c r="B33" s="28"/>
      <c r="C33" s="51"/>
      <c r="D33" s="29"/>
      <c r="E33" s="31"/>
      <c r="H33" s="33"/>
      <c r="I33" s="65" t="s">
        <v>43</v>
      </c>
      <c r="J33" s="84" t="s">
        <v>25</v>
      </c>
      <c r="K33" s="85"/>
      <c r="L33" s="85"/>
      <c r="M33" s="85"/>
      <c r="N33" s="85"/>
      <c r="O33" s="86"/>
      <c r="Q33" s="66">
        <v>70638.64</v>
      </c>
      <c r="R33" s="67"/>
      <c r="S33" s="87" t="s">
        <v>77</v>
      </c>
      <c r="T33" s="87"/>
      <c r="U33" s="87"/>
      <c r="V33" s="87"/>
      <c r="W33" s="88"/>
    </row>
    <row r="34" spans="1:29" ht="15.95" customHeight="1" x14ac:dyDescent="0.25">
      <c r="A34" s="27"/>
      <c r="B34" s="28"/>
      <c r="C34" s="51"/>
      <c r="D34" s="29"/>
      <c r="E34" s="31"/>
      <c r="H34" s="33"/>
      <c r="I34" s="68" t="s">
        <v>44</v>
      </c>
      <c r="J34" s="84" t="s">
        <v>72</v>
      </c>
      <c r="K34" s="85"/>
      <c r="L34" s="85"/>
      <c r="M34" s="85"/>
      <c r="N34" s="85"/>
      <c r="O34" s="86"/>
      <c r="Q34" s="66">
        <v>25883.52</v>
      </c>
      <c r="R34" s="67"/>
      <c r="S34" s="87" t="s">
        <v>73</v>
      </c>
      <c r="T34" s="87"/>
      <c r="U34" s="87"/>
      <c r="V34" s="87"/>
      <c r="W34" s="88"/>
    </row>
    <row r="35" spans="1:29" ht="15.95" customHeight="1" x14ac:dyDescent="0.25">
      <c r="A35" s="27"/>
      <c r="B35" s="28"/>
      <c r="C35" s="51"/>
      <c r="D35" s="29"/>
      <c r="E35" s="31"/>
      <c r="H35" s="33"/>
      <c r="I35" s="68" t="s">
        <v>45</v>
      </c>
      <c r="J35" s="84" t="s">
        <v>27</v>
      </c>
      <c r="K35" s="85"/>
      <c r="L35" s="85"/>
      <c r="M35" s="85"/>
      <c r="N35" s="85"/>
      <c r="O35" s="86"/>
      <c r="Q35" s="66">
        <v>2000</v>
      </c>
      <c r="R35" s="67"/>
      <c r="S35" s="87" t="s">
        <v>46</v>
      </c>
      <c r="T35" s="87"/>
      <c r="U35" s="87"/>
      <c r="V35" s="87"/>
      <c r="W35" s="88"/>
    </row>
    <row r="36" spans="1:29" ht="15.95" customHeight="1" x14ac:dyDescent="0.25">
      <c r="A36" s="27"/>
      <c r="B36" s="28"/>
      <c r="C36" s="51"/>
      <c r="D36" s="29"/>
      <c r="E36" s="31"/>
      <c r="I36" s="69"/>
      <c r="J36" s="84"/>
      <c r="K36" s="85"/>
      <c r="L36" s="85"/>
      <c r="M36" s="85"/>
      <c r="N36" s="85"/>
      <c r="O36" s="86"/>
      <c r="Q36" s="66"/>
      <c r="R36" s="67"/>
      <c r="S36" s="87"/>
      <c r="T36" s="87"/>
      <c r="U36" s="87"/>
      <c r="V36" s="87"/>
      <c r="W36" s="88"/>
    </row>
    <row r="37" spans="1:29" ht="15.95" customHeight="1" thickBot="1" x14ac:dyDescent="0.3">
      <c r="E37" s="31"/>
      <c r="I37" s="69"/>
      <c r="J37" s="10"/>
      <c r="K37" s="10"/>
      <c r="L37" s="10"/>
      <c r="N37" s="10"/>
      <c r="O37" s="71" t="s">
        <v>47</v>
      </c>
      <c r="Q37" s="45">
        <f>SUM(Q33:Q36)</f>
        <v>98522.16</v>
      </c>
      <c r="R37" s="6" t="s">
        <v>48</v>
      </c>
    </row>
    <row r="38" spans="1:29" ht="15.95" customHeight="1" x14ac:dyDescent="0.25">
      <c r="E38" s="31"/>
      <c r="I38" s="69"/>
    </row>
    <row r="39" spans="1:29" ht="15.95" customHeight="1" x14ac:dyDescent="0.25">
      <c r="B39" s="61"/>
      <c r="E39" s="31"/>
      <c r="I39" s="62" t="s">
        <v>41</v>
      </c>
      <c r="J39" s="63" t="s">
        <v>49</v>
      </c>
    </row>
    <row r="40" spans="1:29" ht="15.95" customHeight="1" x14ac:dyDescent="0.25">
      <c r="A40" s="27"/>
      <c r="B40" s="28"/>
      <c r="C40" s="51"/>
      <c r="D40" s="29"/>
      <c r="E40" s="31"/>
      <c r="H40" s="33"/>
      <c r="I40" s="68" t="s">
        <v>50</v>
      </c>
      <c r="J40" s="84" t="s">
        <v>28</v>
      </c>
      <c r="K40" s="85"/>
      <c r="L40" s="85"/>
      <c r="M40" s="85"/>
      <c r="N40" s="85"/>
      <c r="O40" s="86"/>
      <c r="Q40" s="66">
        <v>400</v>
      </c>
      <c r="R40" s="67"/>
      <c r="S40" s="87" t="s">
        <v>51</v>
      </c>
      <c r="T40" s="87"/>
      <c r="U40" s="87"/>
      <c r="V40" s="87"/>
      <c r="W40" s="88"/>
      <c r="X40" s="100" t="s">
        <v>52</v>
      </c>
      <c r="Y40" s="101"/>
      <c r="Z40" s="101"/>
      <c r="AA40" s="101"/>
      <c r="AB40" s="101"/>
      <c r="AC40" s="102"/>
    </row>
    <row r="41" spans="1:29" ht="15.95" customHeight="1" x14ac:dyDescent="0.25">
      <c r="A41" s="27"/>
      <c r="B41" s="28"/>
      <c r="C41" s="51"/>
      <c r="D41" s="29"/>
      <c r="E41" s="31"/>
      <c r="I41" s="68" t="s">
        <v>53</v>
      </c>
      <c r="J41" s="84" t="s">
        <v>29</v>
      </c>
      <c r="K41" s="85"/>
      <c r="L41" s="85"/>
      <c r="M41" s="85"/>
      <c r="N41" s="85"/>
      <c r="O41" s="86"/>
      <c r="Q41" s="66">
        <v>2750</v>
      </c>
      <c r="R41" s="67"/>
      <c r="S41" s="87" t="s">
        <v>74</v>
      </c>
      <c r="T41" s="87"/>
      <c r="U41" s="87"/>
      <c r="V41" s="87"/>
      <c r="W41" s="88"/>
      <c r="X41" s="100" t="s">
        <v>54</v>
      </c>
      <c r="Y41" s="101"/>
      <c r="Z41" s="101"/>
      <c r="AA41" s="101"/>
      <c r="AB41" s="101"/>
      <c r="AC41" s="102"/>
    </row>
    <row r="42" spans="1:29" ht="15.95" customHeight="1" x14ac:dyDescent="0.25">
      <c r="A42" s="27"/>
      <c r="B42" s="28"/>
      <c r="C42" s="51"/>
      <c r="D42" s="29"/>
      <c r="E42" s="31"/>
      <c r="I42" s="68" t="s">
        <v>55</v>
      </c>
      <c r="J42" s="84" t="s">
        <v>30</v>
      </c>
      <c r="K42" s="85"/>
      <c r="L42" s="85"/>
      <c r="M42" s="85"/>
      <c r="N42" s="85"/>
      <c r="O42" s="86"/>
      <c r="Q42" s="66">
        <v>3350</v>
      </c>
      <c r="R42" s="67"/>
      <c r="S42" s="87" t="s">
        <v>75</v>
      </c>
      <c r="T42" s="87"/>
      <c r="U42" s="87"/>
      <c r="V42" s="87"/>
      <c r="W42" s="88"/>
      <c r="X42" s="100" t="s">
        <v>56</v>
      </c>
      <c r="Y42" s="101"/>
      <c r="Z42" s="101"/>
      <c r="AA42" s="101"/>
      <c r="AB42" s="101"/>
      <c r="AC42" s="102"/>
    </row>
    <row r="43" spans="1:29" ht="15.95" customHeight="1" x14ac:dyDescent="0.25">
      <c r="A43" s="27"/>
      <c r="B43" s="28"/>
      <c r="C43" s="51"/>
      <c r="D43" s="29"/>
      <c r="E43" s="31"/>
      <c r="I43" s="68" t="s">
        <v>57</v>
      </c>
      <c r="J43" s="84" t="s">
        <v>31</v>
      </c>
      <c r="K43" s="85"/>
      <c r="L43" s="85"/>
      <c r="M43" s="85"/>
      <c r="N43" s="85"/>
      <c r="O43" s="86"/>
      <c r="Q43" s="66">
        <v>5200</v>
      </c>
      <c r="R43" s="67"/>
      <c r="S43" s="87" t="s">
        <v>76</v>
      </c>
      <c r="T43" s="87"/>
      <c r="U43" s="87"/>
      <c r="V43" s="87"/>
      <c r="W43" s="88"/>
      <c r="X43" s="100" t="s">
        <v>58</v>
      </c>
      <c r="Y43" s="101"/>
      <c r="Z43" s="101"/>
      <c r="AA43" s="101"/>
      <c r="AB43" s="101"/>
      <c r="AC43" s="102"/>
    </row>
    <row r="44" spans="1:29" ht="15.95" customHeight="1" x14ac:dyDescent="0.25">
      <c r="A44" s="27"/>
      <c r="B44" s="28"/>
      <c r="C44" s="51"/>
      <c r="D44" s="29"/>
      <c r="E44" s="31"/>
      <c r="I44" s="68" t="s">
        <v>59</v>
      </c>
      <c r="J44" s="84" t="s">
        <v>32</v>
      </c>
      <c r="K44" s="85"/>
      <c r="L44" s="85"/>
      <c r="M44" s="85"/>
      <c r="N44" s="85"/>
      <c r="O44" s="86"/>
      <c r="Q44" s="66">
        <v>5592.5</v>
      </c>
      <c r="R44" s="67"/>
      <c r="S44" s="87" t="s">
        <v>60</v>
      </c>
      <c r="T44" s="87"/>
      <c r="U44" s="87"/>
      <c r="V44" s="87"/>
      <c r="W44" s="88"/>
      <c r="X44" s="100" t="s">
        <v>61</v>
      </c>
      <c r="Y44" s="101"/>
      <c r="Z44" s="101"/>
      <c r="AA44" s="101"/>
      <c r="AB44" s="101"/>
      <c r="AC44" s="102"/>
    </row>
    <row r="45" spans="1:29" ht="15.95" customHeight="1" x14ac:dyDescent="0.25">
      <c r="A45" s="27"/>
      <c r="B45" s="28"/>
      <c r="C45" s="51"/>
      <c r="D45" s="29"/>
      <c r="E45" s="31"/>
      <c r="I45" s="68" t="s">
        <v>62</v>
      </c>
      <c r="J45" s="84" t="s">
        <v>33</v>
      </c>
      <c r="K45" s="85"/>
      <c r="L45" s="85"/>
      <c r="M45" s="85"/>
      <c r="N45" s="85"/>
      <c r="O45" s="86"/>
      <c r="Q45" s="66">
        <v>1000</v>
      </c>
      <c r="R45" s="67"/>
      <c r="S45" s="87" t="s">
        <v>63</v>
      </c>
      <c r="T45" s="87"/>
      <c r="U45" s="87"/>
      <c r="V45" s="87"/>
      <c r="W45" s="88"/>
      <c r="X45" s="100" t="s">
        <v>64</v>
      </c>
      <c r="Y45" s="101"/>
      <c r="Z45" s="101"/>
      <c r="AA45" s="101"/>
      <c r="AB45" s="101"/>
      <c r="AC45" s="102"/>
    </row>
    <row r="46" spans="1:29" ht="15.95" customHeight="1" x14ac:dyDescent="0.25">
      <c r="A46" s="27"/>
      <c r="B46" s="28"/>
      <c r="C46" s="51"/>
      <c r="D46" s="29"/>
      <c r="E46" s="31"/>
      <c r="I46" s="68" t="s">
        <v>65</v>
      </c>
      <c r="J46" s="84" t="s">
        <v>34</v>
      </c>
      <c r="K46" s="85"/>
      <c r="L46" s="85"/>
      <c r="M46" s="85"/>
      <c r="N46" s="85"/>
      <c r="O46" s="86"/>
      <c r="Q46" s="66">
        <v>250</v>
      </c>
      <c r="R46" s="67"/>
      <c r="S46" s="87"/>
      <c r="T46" s="87"/>
      <c r="U46" s="87"/>
      <c r="V46" s="87"/>
      <c r="W46" s="88"/>
      <c r="X46" s="100" t="s">
        <v>66</v>
      </c>
      <c r="Y46" s="101"/>
      <c r="Z46" s="101"/>
      <c r="AA46" s="101"/>
      <c r="AB46" s="101"/>
      <c r="AC46" s="102"/>
    </row>
    <row r="47" spans="1:29" ht="15.95" customHeight="1" x14ac:dyDescent="0.25">
      <c r="A47" s="27"/>
      <c r="B47" s="28"/>
      <c r="C47" s="51"/>
      <c r="D47" s="29"/>
      <c r="E47" s="31"/>
      <c r="H47" s="33"/>
      <c r="I47" s="68" t="s">
        <v>67</v>
      </c>
      <c r="J47" s="84" t="s">
        <v>35</v>
      </c>
      <c r="K47" s="85"/>
      <c r="L47" s="85"/>
      <c r="M47" s="85"/>
      <c r="N47" s="85"/>
      <c r="O47" s="86"/>
      <c r="Q47" s="66">
        <v>150</v>
      </c>
      <c r="R47" s="67"/>
      <c r="S47" s="87"/>
      <c r="T47" s="87"/>
      <c r="U47" s="87"/>
      <c r="V47" s="87"/>
      <c r="W47" s="88"/>
      <c r="X47" s="100" t="s">
        <v>68</v>
      </c>
      <c r="Y47" s="101"/>
      <c r="Z47" s="101"/>
      <c r="AA47" s="101"/>
      <c r="AB47" s="101"/>
      <c r="AC47" s="102"/>
    </row>
    <row r="48" spans="1:29" ht="15.95" customHeight="1" x14ac:dyDescent="0.25">
      <c r="A48" s="27"/>
      <c r="B48" s="28"/>
      <c r="C48" s="51"/>
      <c r="D48" s="29"/>
      <c r="E48" s="31"/>
      <c r="I48" s="33"/>
      <c r="J48" s="72"/>
      <c r="K48" s="73"/>
      <c r="L48" s="73"/>
      <c r="M48" s="73"/>
      <c r="N48" s="73"/>
      <c r="O48" s="74"/>
      <c r="Q48" s="66"/>
      <c r="R48" s="67"/>
      <c r="S48" s="75"/>
      <c r="T48" s="75"/>
      <c r="U48" s="75"/>
      <c r="V48" s="75"/>
      <c r="W48" s="76"/>
    </row>
    <row r="49" spans="1:23" ht="15.95" customHeight="1" x14ac:dyDescent="0.25">
      <c r="A49" s="27"/>
      <c r="B49" s="28"/>
      <c r="C49" s="51"/>
      <c r="D49" s="29"/>
      <c r="E49" s="31"/>
      <c r="H49" s="33"/>
      <c r="I49" s="33"/>
      <c r="J49" s="84"/>
      <c r="K49" s="85"/>
      <c r="L49" s="85"/>
      <c r="M49" s="85"/>
      <c r="N49" s="85"/>
      <c r="O49" s="86"/>
      <c r="Q49" s="66"/>
      <c r="R49" s="67"/>
      <c r="S49" s="87"/>
      <c r="T49" s="87"/>
      <c r="U49" s="87"/>
      <c r="V49" s="87"/>
      <c r="W49" s="88"/>
    </row>
    <row r="50" spans="1:23" ht="15.95" customHeight="1" x14ac:dyDescent="0.25">
      <c r="A50" s="27"/>
      <c r="B50" s="28"/>
      <c r="D50" s="51"/>
      <c r="E50" s="31"/>
      <c r="H50" s="33"/>
      <c r="I50" s="33"/>
      <c r="J50" s="84"/>
      <c r="K50" s="85"/>
      <c r="L50" s="85"/>
      <c r="M50" s="85"/>
      <c r="N50" s="85"/>
      <c r="O50" s="86"/>
      <c r="Q50" s="66"/>
      <c r="R50" s="67"/>
      <c r="S50" s="87"/>
      <c r="T50" s="87"/>
      <c r="U50" s="87"/>
      <c r="V50" s="87"/>
      <c r="W50" s="88"/>
    </row>
    <row r="51" spans="1:23" ht="15.95" customHeight="1" thickBot="1" x14ac:dyDescent="0.3">
      <c r="E51" s="31"/>
      <c r="J51" s="10"/>
      <c r="K51" s="10"/>
      <c r="L51" s="10"/>
      <c r="N51" s="10"/>
      <c r="O51" s="71" t="s">
        <v>69</v>
      </c>
      <c r="Q51" s="45">
        <f>SUM(Q40:Q50)</f>
        <v>18692.5</v>
      </c>
      <c r="R51" s="6" t="s">
        <v>70</v>
      </c>
    </row>
    <row r="52" spans="1:23" ht="30" customHeight="1" x14ac:dyDescent="0.25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1:23" ht="15.95" customHeight="1" thickBot="1" x14ac:dyDescent="0.3">
      <c r="J53" s="10"/>
      <c r="K53" s="103" t="s">
        <v>71</v>
      </c>
      <c r="L53" s="103"/>
      <c r="M53" s="103"/>
      <c r="N53" s="103"/>
      <c r="O53" s="103"/>
      <c r="P53" s="103"/>
      <c r="Q53" s="103"/>
      <c r="R53" s="103"/>
      <c r="S53" s="103"/>
      <c r="T53" s="103"/>
      <c r="U53" s="10"/>
      <c r="V53" s="10"/>
      <c r="W53" s="10"/>
    </row>
    <row r="54" spans="1:23" ht="15.95" customHeight="1" x14ac:dyDescent="0.25">
      <c r="J54" s="10"/>
      <c r="K54" s="10"/>
      <c r="L54" s="10"/>
      <c r="N54" s="10"/>
      <c r="O54" s="10"/>
    </row>
    <row r="55" spans="1:23" ht="15.95" customHeight="1" x14ac:dyDescent="0.25">
      <c r="J55" s="10"/>
      <c r="K55" s="10"/>
      <c r="L55" s="10"/>
      <c r="N55" s="10"/>
      <c r="O55" s="10"/>
    </row>
    <row r="56" spans="1:23" ht="17.100000000000001" customHeight="1" x14ac:dyDescent="0.25">
      <c r="J56" s="10"/>
      <c r="K56" s="10"/>
      <c r="L56" s="10"/>
      <c r="N56" s="10"/>
      <c r="O56" s="10"/>
    </row>
    <row r="57" spans="1:23" ht="17.100000000000001" customHeight="1" x14ac:dyDescent="0.25">
      <c r="J57" s="10"/>
      <c r="K57" s="10"/>
      <c r="L57" s="10"/>
      <c r="N57" s="10"/>
      <c r="O57" s="10"/>
    </row>
    <row r="58" spans="1:23" ht="17.100000000000001" customHeight="1" x14ac:dyDescent="0.25">
      <c r="A58" s="10"/>
      <c r="B58" s="10"/>
      <c r="C58" s="10"/>
      <c r="D58" s="10"/>
      <c r="G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ht="17.100000000000001" customHeight="1" x14ac:dyDescent="0.25">
      <c r="A59" s="10"/>
      <c r="B59" s="10"/>
      <c r="C59" s="10"/>
      <c r="D59" s="10"/>
      <c r="G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ht="17.100000000000001" customHeight="1" x14ac:dyDescent="0.25">
      <c r="A60" s="10"/>
      <c r="B60" s="10"/>
      <c r="C60" s="10"/>
      <c r="D60" s="10"/>
      <c r="G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ht="17.100000000000001" customHeight="1" x14ac:dyDescent="0.25">
      <c r="A61" s="10"/>
      <c r="B61" s="10"/>
      <c r="C61" s="10"/>
      <c r="D61" s="10"/>
      <c r="G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ht="17.100000000000001" customHeight="1" x14ac:dyDescent="0.25">
      <c r="A62" s="10"/>
      <c r="B62" s="10"/>
      <c r="C62" s="10"/>
      <c r="D62" s="10"/>
      <c r="G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ht="17.100000000000001" customHeight="1" x14ac:dyDescent="0.25">
      <c r="A63" s="10"/>
      <c r="B63" s="10"/>
      <c r="C63" s="10"/>
      <c r="D63" s="10"/>
      <c r="G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ht="17.100000000000001" customHeight="1" x14ac:dyDescent="0.25">
      <c r="A64" s="10"/>
      <c r="B64" s="10"/>
      <c r="C64" s="10"/>
      <c r="D64" s="10"/>
      <c r="G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ht="17.100000000000001" customHeight="1" x14ac:dyDescent="0.25">
      <c r="A65" s="10"/>
      <c r="B65" s="10"/>
      <c r="C65" s="10"/>
      <c r="D65" s="10"/>
      <c r="G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ht="17.100000000000001" customHeight="1" x14ac:dyDescent="0.25">
      <c r="A66" s="10"/>
      <c r="B66" s="10"/>
      <c r="C66" s="10"/>
      <c r="D66" s="10"/>
      <c r="G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ht="17.100000000000001" customHeight="1" x14ac:dyDescent="0.25">
      <c r="A67" s="10"/>
      <c r="B67" s="10"/>
      <c r="C67" s="10"/>
      <c r="D67" s="10"/>
      <c r="G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ht="17.100000000000001" customHeight="1" x14ac:dyDescent="0.25">
      <c r="A68" s="10"/>
      <c r="B68" s="10"/>
      <c r="C68" s="10"/>
      <c r="D68" s="10"/>
      <c r="G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ht="17.100000000000001" customHeight="1" x14ac:dyDescent="0.25">
      <c r="A69" s="10"/>
      <c r="B69" s="10"/>
      <c r="C69" s="10"/>
      <c r="D69" s="10"/>
      <c r="G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ht="17.100000000000001" customHeight="1" x14ac:dyDescent="0.25">
      <c r="A70" s="10"/>
      <c r="B70" s="10"/>
      <c r="C70" s="10"/>
      <c r="D70" s="10"/>
      <c r="G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ht="17.100000000000001" customHeight="1" x14ac:dyDescent="0.25">
      <c r="A71" s="10"/>
      <c r="B71" s="10"/>
      <c r="C71" s="10"/>
      <c r="D71" s="10"/>
      <c r="G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ht="17.100000000000001" customHeight="1" x14ac:dyDescent="0.25">
      <c r="A72" s="10"/>
      <c r="B72" s="10"/>
      <c r="C72" s="10"/>
      <c r="D72" s="10"/>
      <c r="G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ht="17.100000000000001" customHeight="1" x14ac:dyDescent="0.25">
      <c r="A73" s="10"/>
      <c r="B73" s="10"/>
      <c r="C73" s="10"/>
      <c r="D73" s="10"/>
      <c r="G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ht="17.100000000000001" customHeight="1" x14ac:dyDescent="0.25">
      <c r="A74" s="10"/>
      <c r="B74" s="10"/>
      <c r="C74" s="10"/>
      <c r="D74" s="10"/>
      <c r="G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ht="20.100000000000001" customHeight="1" x14ac:dyDescent="0.25">
      <c r="A75" s="10"/>
      <c r="B75" s="10"/>
      <c r="C75" s="10"/>
      <c r="D75" s="10"/>
      <c r="G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ht="20.100000000000001" customHeight="1" x14ac:dyDescent="0.25">
      <c r="A76" s="10"/>
      <c r="B76" s="10"/>
      <c r="C76" s="10"/>
      <c r="D76" s="10"/>
      <c r="G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ht="20.100000000000001" customHeight="1" x14ac:dyDescent="0.25">
      <c r="A77" s="10"/>
      <c r="B77" s="10"/>
      <c r="C77" s="10"/>
      <c r="D77" s="10"/>
      <c r="G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ht="20.100000000000001" customHeight="1" x14ac:dyDescent="0.25">
      <c r="A78" s="10"/>
      <c r="B78" s="10"/>
      <c r="C78" s="10"/>
      <c r="D78" s="10"/>
      <c r="G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ht="20.100000000000001" customHeight="1" x14ac:dyDescent="0.25">
      <c r="A79" s="10"/>
      <c r="B79" s="10"/>
      <c r="C79" s="10"/>
      <c r="D79" s="10"/>
      <c r="G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ht="20.100000000000001" customHeight="1" x14ac:dyDescent="0.25">
      <c r="A80" s="10"/>
      <c r="B80" s="10"/>
      <c r="C80" s="10"/>
      <c r="D80" s="10"/>
      <c r="G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ht="20.100000000000001" customHeight="1" x14ac:dyDescent="0.25">
      <c r="A81" s="10"/>
      <c r="B81" s="10"/>
      <c r="C81" s="10"/>
      <c r="D81" s="10"/>
      <c r="G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ht="20.100000000000001" customHeight="1" x14ac:dyDescent="0.25">
      <c r="A82" s="10"/>
      <c r="B82" s="10"/>
      <c r="C82" s="10"/>
      <c r="D82" s="10"/>
      <c r="G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ht="20.100000000000001" customHeight="1" x14ac:dyDescent="0.25">
      <c r="A83" s="10"/>
      <c r="B83" s="10"/>
      <c r="C83" s="10"/>
      <c r="D83" s="10"/>
      <c r="G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ht="20.100000000000001" customHeight="1" x14ac:dyDescent="0.25">
      <c r="A84" s="10"/>
      <c r="B84" s="10"/>
      <c r="C84" s="10"/>
      <c r="D84" s="10"/>
      <c r="G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ht="20.100000000000001" customHeight="1" x14ac:dyDescent="0.25">
      <c r="A85" s="10"/>
      <c r="B85" s="10"/>
      <c r="C85" s="10"/>
      <c r="D85" s="10"/>
      <c r="G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ht="20.100000000000001" customHeight="1" x14ac:dyDescent="0.25">
      <c r="A86" s="10"/>
      <c r="B86" s="10"/>
      <c r="C86" s="10"/>
      <c r="D86" s="10"/>
      <c r="G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</sheetData>
  <mergeCells count="58">
    <mergeCell ref="K53:T53"/>
    <mergeCell ref="J46:O46"/>
    <mergeCell ref="S46:W46"/>
    <mergeCell ref="X46:AC46"/>
    <mergeCell ref="J47:O47"/>
    <mergeCell ref="S47:W47"/>
    <mergeCell ref="X47:AC47"/>
    <mergeCell ref="J49:O49"/>
    <mergeCell ref="S49:W49"/>
    <mergeCell ref="J50:O50"/>
    <mergeCell ref="S50:W50"/>
    <mergeCell ref="A52:W52"/>
    <mergeCell ref="J44:O44"/>
    <mergeCell ref="S44:W44"/>
    <mergeCell ref="X44:AC44"/>
    <mergeCell ref="J45:O45"/>
    <mergeCell ref="S45:W45"/>
    <mergeCell ref="X45:AC45"/>
    <mergeCell ref="J42:O42"/>
    <mergeCell ref="S42:W42"/>
    <mergeCell ref="X42:AC42"/>
    <mergeCell ref="J43:O43"/>
    <mergeCell ref="S43:W43"/>
    <mergeCell ref="X43:AC43"/>
    <mergeCell ref="J40:O40"/>
    <mergeCell ref="S40:W40"/>
    <mergeCell ref="X40:AC40"/>
    <mergeCell ref="J41:O41"/>
    <mergeCell ref="S41:W41"/>
    <mergeCell ref="X41:AC41"/>
    <mergeCell ref="J34:O34"/>
    <mergeCell ref="S34:W34"/>
    <mergeCell ref="J35:O35"/>
    <mergeCell ref="S35:W35"/>
    <mergeCell ref="J36:O36"/>
    <mergeCell ref="S36:W36"/>
    <mergeCell ref="J33:O33"/>
    <mergeCell ref="S33:W33"/>
    <mergeCell ref="A20:W20"/>
    <mergeCell ref="A21:W21"/>
    <mergeCell ref="A22:W23"/>
    <mergeCell ref="A24:W24"/>
    <mergeCell ref="A25:W25"/>
    <mergeCell ref="C26:V26"/>
    <mergeCell ref="C27:V28"/>
    <mergeCell ref="A29:W29"/>
    <mergeCell ref="J30:O30"/>
    <mergeCell ref="S30:W30"/>
    <mergeCell ref="A31:W31"/>
    <mergeCell ref="H1:I1"/>
    <mergeCell ref="H2:I2"/>
    <mergeCell ref="V3:W3"/>
    <mergeCell ref="A4:D4"/>
    <mergeCell ref="A5:D5"/>
    <mergeCell ref="Q5:Q6"/>
    <mergeCell ref="T5:T6"/>
    <mergeCell ref="U5:U6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Dunbar</dc:creator>
  <cp:lastModifiedBy>Jim Dunbar</cp:lastModifiedBy>
  <dcterms:created xsi:type="dcterms:W3CDTF">2019-11-07T17:23:49Z</dcterms:created>
  <dcterms:modified xsi:type="dcterms:W3CDTF">2019-12-02T19:40:03Z</dcterms:modified>
</cp:coreProperties>
</file>